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0A99F9BB-688D-4C30-9345-044196BF22F6}" xr6:coauthVersionLast="47" xr6:coauthVersionMax="47" xr10:uidLastSave="{00000000-0000-0000-0000-000000000000}"/>
  <workbookProtection workbookAlgorithmName="SHA-512" workbookHashValue="lVieNwwExnGi6QrB6aLzELVZcy+tNXh9F8Gnv+OCnHZTilj/jLclbUAycYxf2sENg2dDAOeW6lAixnj+xWBBLA==" workbookSaltValue="7BMKBgwxnTvMBQK43w9f/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BB10" i="4"/>
  <c r="AT10" i="4"/>
  <c r="P10" i="4"/>
  <c r="I10" i="4"/>
  <c r="AT8" i="4"/>
  <c r="AL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<sst xmlns="http://schemas.openxmlformats.org/spreadsheetml/2006/main" count="236" uniqueCount="116">
  <si>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</si>
  <si>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</si>
  <si>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</si>
  <si>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</si>
  <si>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</si>
  <si>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</si>
  <si>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</si>
  <si>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</si>
  <si>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</si>
  <si>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</si>
  <si>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</si>
  <si>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</si>
  <si>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</si>
  <si>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</si>
  <si>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</si>
  <si>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</si>
  <si>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</si>
  <si>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</si>
  <si>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</si>
  <si>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</si>
  <si>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</si>
  <si>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</si>
  <si>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</si>
  <si>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</si>
  <si>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</si>
  <si>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</si>
  <si>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</si>
  <si>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</si>
  <si>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</si>
  <si>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</si>
  <si>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</si>
  <si>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</si>
  <si>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</si>
  <si>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</si>
  <si>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</si>
  <si>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</si>
  <si>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</si>
  <si>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</si>
  <si>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</si>
  <si>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</si>
  <si>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</si>
  <si>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</si>
  <si>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</si>
  <si>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</si>
  <si>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</si>
  <si>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</si>
  <si>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</si>
  <si>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</si>
  <si>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</si>
  <si>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</si>
  <si>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</si>
  <si>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</si>
  <si>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</si>
  <si>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</si>
  <si>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</si>
  <si>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</si>
  <si>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</si>
  <si>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</si>
  <si>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</si>
  <si>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</si>
  <si>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</si>
  <si>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</si>
  <si>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</si>
  <si>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</si>
  <si>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</si>
  <si>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</si>
  <si>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</si>
  <si>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</si>
  <si>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</si>
  <si>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</si>
  <si>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</si>
  <si>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</si>
  <si>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</si>
  <si>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</si>
  <si>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</si>
  <si>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</si>
  <si>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</si>
  <si>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</si>
  <si>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</si>
  <si>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</si>
  <si>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</si>
  <si>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</si>
  <si>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</si>
  <si>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</si>
  <si>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</si>
  <si>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</si>
  <si>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</si>
  <si>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</si>
  <si>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</si>
  <si>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</si>
  <si>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</si>
  <si>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</si>
  <si>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</si>
  <si>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</si>
  <si>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</si>
  <si>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</si>
  <si>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碧南市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</si>
  <si>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</si>
  <si>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</si>
  <si>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</si>
  <si>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</si>
  <si>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</si>
  <si>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</si>
  <si>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</si>
  <si>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</si>
  <si>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</si>
  <si>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</si>
  <si>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</si>
  <si>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</si>
  <si>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</si>
  <si>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</si>
  <si>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</si>
  <si>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</si>
  <si>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当市では、令和８年度の市街化区域の整備完了をめざし整備を進めています。
　現在経費回収率は73.51％と低く、不足分を一般会計繰入金に依存している状況であるため、下水道整備の推進及び水洗化促進による使用料収入の増収を図る必要があります。
　また。令和６年度に改定した経営戦略に基づき、今後も経営の効率化として、民間活力の活用及び広域化・共同化といったスケールメリットを活かした効率的な管理・事業運営が可能となるよう、関係団体とも協議を進めていくとともに、一般会計繰入金の削減を目指し、経費回収率の向上に取り組んでいきます。</t>
    <rPh sb="1" eb="3">
      <t>トウシ</t>
    </rPh>
    <rPh sb="6" eb="8">
      <t>レイワ</t>
    </rPh>
    <rPh sb="9" eb="11">
      <t>ネンド</t>
    </rPh>
    <rPh sb="12" eb="15">
      <t>シガイカ</t>
    </rPh>
    <rPh sb="15" eb="17">
      <t>クイキ</t>
    </rPh>
    <rPh sb="18" eb="20">
      <t>セイビ</t>
    </rPh>
    <rPh sb="20" eb="22">
      <t>カンリョウ</t>
    </rPh>
    <rPh sb="26" eb="28">
      <t>セイビ</t>
    </rPh>
    <rPh sb="29" eb="30">
      <t>スス</t>
    </rPh>
    <rPh sb="38" eb="40">
      <t>ゲンザイ</t>
    </rPh>
    <rPh sb="40" eb="45">
      <t>ケイヒカイシュウリツ</t>
    </rPh>
    <rPh sb="53" eb="54">
      <t>ヒク</t>
    </rPh>
    <rPh sb="56" eb="58">
      <t>フソク</t>
    </rPh>
    <rPh sb="58" eb="59">
      <t>ブン</t>
    </rPh>
    <rPh sb="60" eb="64">
      <t>イッパンカイケイ</t>
    </rPh>
    <rPh sb="64" eb="67">
      <t>クリイレキン</t>
    </rPh>
    <rPh sb="68" eb="70">
      <t>イゾン</t>
    </rPh>
    <rPh sb="74" eb="76">
      <t>ジョウキョウ</t>
    </rPh>
    <rPh sb="82" eb="85">
      <t>ゲスイドウ</t>
    </rPh>
    <rPh sb="85" eb="87">
      <t>セイビ</t>
    </rPh>
    <rPh sb="88" eb="90">
      <t>スイシン</t>
    </rPh>
    <rPh sb="90" eb="91">
      <t>オヨ</t>
    </rPh>
    <rPh sb="92" eb="95">
      <t>スイセンカ</t>
    </rPh>
    <rPh sb="95" eb="97">
      <t>ソクシン</t>
    </rPh>
    <rPh sb="100" eb="103">
      <t>シヨウリョウ</t>
    </rPh>
    <rPh sb="103" eb="105">
      <t>シュウニュウ</t>
    </rPh>
    <rPh sb="106" eb="108">
      <t>ゾウシュウ</t>
    </rPh>
    <rPh sb="109" eb="110">
      <t>ハカ</t>
    </rPh>
    <rPh sb="111" eb="113">
      <t>ヒツヨウ</t>
    </rPh>
    <rPh sb="124" eb="126">
      <t>レイワ</t>
    </rPh>
    <rPh sb="127" eb="129">
      <t>ネンド</t>
    </rPh>
    <rPh sb="130" eb="132">
      <t>カイテイ</t>
    </rPh>
    <rPh sb="134" eb="138">
      <t>ケイエイセンリャク</t>
    </rPh>
    <rPh sb="139" eb="140">
      <t>モト</t>
    </rPh>
    <rPh sb="143" eb="145">
      <t>コンゴ</t>
    </rPh>
    <rPh sb="146" eb="148">
      <t>ケイエイ</t>
    </rPh>
    <rPh sb="149" eb="151">
      <t>コウリツ</t>
    </rPh>
    <rPh sb="151" eb="152">
      <t>カ</t>
    </rPh>
    <rPh sb="156" eb="158">
      <t>ミンカン</t>
    </rPh>
    <rPh sb="158" eb="160">
      <t>カツリョク</t>
    </rPh>
    <rPh sb="161" eb="163">
      <t>カツヨウ</t>
    </rPh>
    <rPh sb="163" eb="164">
      <t>オヨ</t>
    </rPh>
    <rPh sb="228" eb="230">
      <t>イッパン</t>
    </rPh>
    <rPh sb="230" eb="232">
      <t>カイケイ</t>
    </rPh>
    <rPh sb="232" eb="235">
      <t>クリイレキン</t>
    </rPh>
    <rPh sb="236" eb="238">
      <t>サクゲン</t>
    </rPh>
    <rPh sb="239" eb="241">
      <t>メザ</t>
    </rPh>
    <rPh sb="243" eb="248">
      <t>ケイヒカイシュウリツ</t>
    </rPh>
    <rPh sb="249" eb="251">
      <t>コウジョウ</t>
    </rPh>
    <rPh sb="252" eb="253">
      <t>ト</t>
    </rPh>
    <rPh sb="254" eb="255">
      <t>ク</t>
    </rPh>
    <phoneticPr fontId="4"/>
  </si>
  <si>
    <t xml:space="preserve">　①経常収支比率は102.85％で100％以上を維持できてはいますが、⑤経費回収率については、73.51％となっており、下水道使用料で回収すべき経費を賄えておらず、一般会計繰入金に依存しています。下水道使用料収入の確保と維持管理費等の経費削減により、更なる経営の健全化・効率化に努める必要があります。
　③流動比率は全国平均・類似団体平均値を上回っています。100％を下回っていますが、流動負債に建設改良費に充てられた企業債及び他会計借入金等が含まれていることによります。また、償還額が減少傾向であるため、流動比率は上昇しています。今後も高い水準を維持できるよう努めます。
　④企業債残高対事業規模比率については、全国平均・類似団体平均値を大幅に下回っており、償還が順調に進み改善しています。引き続き適正な投資範囲になるよう努める必要があります。
　⑥汚水処理原価については、全国平均を上回っています。引き続き関係団体との協議を行い、適切な負担となるよう努め、さらなる改善を図る必要があります。
　⑧水洗化率については、下水道整備途中であり、接続人口が増えるも処理区域内人口も増加するため、減少する年もあります。全国平均・類似団体平均値を下回っているため、引き続き臨戸訪問による接続推進を行い、水洗化率の向上に努める必要があります。
</t>
    <rPh sb="2" eb="4">
      <t>ケイジョウ</t>
    </rPh>
    <rPh sb="4" eb="6">
      <t>シュウシ</t>
    </rPh>
    <rPh sb="6" eb="8">
      <t>ヒリツ</t>
    </rPh>
    <rPh sb="21" eb="23">
      <t>イジョウ</t>
    </rPh>
    <rPh sb="24" eb="26">
      <t>イジ</t>
    </rPh>
    <rPh sb="36" eb="38">
      <t>ケイヒ</t>
    </rPh>
    <rPh sb="38" eb="41">
      <t>カイシュウリツ</t>
    </rPh>
    <rPh sb="60" eb="62">
      <t>シタマワ</t>
    </rPh>
    <rPh sb="67" eb="69">
      <t>カイシュウ</t>
    </rPh>
    <rPh sb="72" eb="74">
      <t>ケイヒ</t>
    </rPh>
    <rPh sb="75" eb="76">
      <t>マカナ</t>
    </rPh>
    <rPh sb="90" eb="92">
      <t>イゾン</t>
    </rPh>
    <rPh sb="100" eb="102">
      <t>エイギョウ</t>
    </rPh>
    <rPh sb="102" eb="104">
      <t>シュウエキ</t>
    </rPh>
    <rPh sb="107" eb="110">
      <t>ゲスイドウ</t>
    </rPh>
    <rPh sb="110" eb="113">
      <t>シヨウリョウ</t>
    </rPh>
    <rPh sb="113" eb="115">
      <t>シュウニュウ</t>
    </rPh>
    <rPh sb="116" eb="118">
      <t>カクホ</t>
    </rPh>
    <rPh sb="119" eb="124">
      <t>イジカンリヒ</t>
    </rPh>
    <rPh sb="124" eb="125">
      <t>トウ</t>
    </rPh>
    <rPh sb="126" eb="128">
      <t>ケイヒ</t>
    </rPh>
    <rPh sb="128" eb="130">
      <t>サクゲン</t>
    </rPh>
    <rPh sb="134" eb="135">
      <t>サラ</t>
    </rPh>
    <rPh sb="137" eb="139">
      <t>ケイエイ</t>
    </rPh>
    <rPh sb="140" eb="143">
      <t>ケンゼンカ</t>
    </rPh>
    <rPh sb="150" eb="151">
      <t>ツト</t>
    </rPh>
    <rPh sb="153" eb="155">
      <t>ヒツヨウ</t>
    </rPh>
    <rPh sb="167" eb="168">
      <t>ヒ</t>
    </rPh>
    <rPh sb="171" eb="172">
      <t>ゾウ</t>
    </rPh>
    <rPh sb="180" eb="181">
      <t>オオ</t>
    </rPh>
    <rPh sb="183" eb="185">
      <t>ウワマワ</t>
    </rPh>
    <rPh sb="201" eb="203">
      <t>リュウドウ</t>
    </rPh>
    <rPh sb="203" eb="205">
      <t>フサイ</t>
    </rPh>
    <rPh sb="207" eb="209">
      <t>ケンセツ</t>
    </rPh>
    <rPh sb="209" eb="212">
      <t>カイリョウヒ</t>
    </rPh>
    <rPh sb="213" eb="214">
      <t>ア</t>
    </rPh>
    <rPh sb="218" eb="221">
      <t>キギョウサイ</t>
    </rPh>
    <rPh sb="221" eb="222">
      <t>オヨ</t>
    </rPh>
    <rPh sb="223" eb="226">
      <t>タカイケイ</t>
    </rPh>
    <rPh sb="248" eb="251">
      <t>ショウカンガク</t>
    </rPh>
    <rPh sb="252" eb="254">
      <t>ゲンショウ</t>
    </rPh>
    <rPh sb="254" eb="256">
      <t>ケイコウ</t>
    </rPh>
    <rPh sb="266" eb="268">
      <t>ヒリツ</t>
    </rPh>
    <rPh sb="269" eb="271">
      <t>ジョウショウ</t>
    </rPh>
    <rPh sb="275" eb="277">
      <t>コンゴ</t>
    </rPh>
    <rPh sb="278" eb="279">
      <t>タカ</t>
    </rPh>
    <rPh sb="280" eb="282">
      <t>スイジュン</t>
    </rPh>
    <rPh sb="289" eb="291">
      <t>キギョウ</t>
    </rPh>
    <rPh sb="291" eb="292">
      <t>サイ</t>
    </rPh>
    <rPh sb="292" eb="294">
      <t>ザンダカ</t>
    </rPh>
    <rPh sb="294" eb="295">
      <t>タイ</t>
    </rPh>
    <rPh sb="295" eb="297">
      <t>ジギョウ</t>
    </rPh>
    <rPh sb="297" eb="299">
      <t>キボ</t>
    </rPh>
    <rPh sb="299" eb="301">
      <t>ヒリツ</t>
    </rPh>
    <rPh sb="346" eb="347">
      <t>ヒ</t>
    </rPh>
    <rPh sb="348" eb="349">
      <t>ツヅ</t>
    </rPh>
    <rPh sb="350" eb="352">
      <t>テキセイ</t>
    </rPh>
    <rPh sb="353" eb="357">
      <t>トウシハンイ</t>
    </rPh>
    <rPh sb="362" eb="363">
      <t>ツト</t>
    </rPh>
    <rPh sb="365" eb="367">
      <t>ヒツヨウ</t>
    </rPh>
    <rPh sb="393" eb="395">
      <t>ウワマワ</t>
    </rPh>
    <rPh sb="401" eb="402">
      <t>ヒ</t>
    </rPh>
    <rPh sb="403" eb="404">
      <t>ツヅ</t>
    </rPh>
    <rPh sb="405" eb="407">
      <t>カンケイ</t>
    </rPh>
    <rPh sb="407" eb="409">
      <t>ダンタイ</t>
    </rPh>
    <rPh sb="411" eb="413">
      <t>キョウギ</t>
    </rPh>
    <rPh sb="414" eb="415">
      <t>オコナ</t>
    </rPh>
    <rPh sb="417" eb="419">
      <t>テキセツ</t>
    </rPh>
    <rPh sb="420" eb="422">
      <t>フタン</t>
    </rPh>
    <rPh sb="427" eb="428">
      <t>ツト</t>
    </rPh>
    <rPh sb="434" eb="436">
      <t>カイゼン</t>
    </rPh>
    <rPh sb="437" eb="438">
      <t>ハカ</t>
    </rPh>
    <rPh sb="439" eb="441">
      <t>ヒツヨウ</t>
    </rPh>
    <rPh sb="450" eb="453">
      <t>スイセンカ</t>
    </rPh>
    <rPh sb="453" eb="454">
      <t>リツ</t>
    </rPh>
    <rPh sb="460" eb="463">
      <t>ゲスイドウ</t>
    </rPh>
    <rPh sb="463" eb="465">
      <t>セイビ</t>
    </rPh>
    <rPh sb="465" eb="467">
      <t>トチュウ</t>
    </rPh>
    <rPh sb="471" eb="473">
      <t>セツゾク</t>
    </rPh>
    <rPh sb="473" eb="475">
      <t>ジンコウ</t>
    </rPh>
    <rPh sb="476" eb="477">
      <t>フ</t>
    </rPh>
    <rPh sb="480" eb="485">
      <t>ショリクイキナイ</t>
    </rPh>
    <rPh sb="485" eb="487">
      <t>ジンコウ</t>
    </rPh>
    <rPh sb="488" eb="490">
      <t>ゾウカ</t>
    </rPh>
    <rPh sb="495" eb="497">
      <t>ゲンショウ</t>
    </rPh>
    <rPh sb="499" eb="500">
      <t>トシ</t>
    </rPh>
    <rPh sb="528" eb="529">
      <t>ヒ</t>
    </rPh>
    <rPh sb="530" eb="531">
      <t>ツヅ</t>
    </rPh>
    <rPh sb="532" eb="536">
      <t>リンコホウモン</t>
    </rPh>
    <rPh sb="539" eb="541">
      <t>セツゾク</t>
    </rPh>
    <rPh sb="541" eb="543">
      <t>スイシン</t>
    </rPh>
    <rPh sb="544" eb="545">
      <t>オコナ</t>
    </rPh>
    <rPh sb="547" eb="551">
      <t>スイセンカリツ</t>
    </rPh>
    <rPh sb="552" eb="554">
      <t>コウジョウ</t>
    </rPh>
    <rPh sb="555" eb="556">
      <t>ツト</t>
    </rPh>
    <rPh sb="558" eb="560">
      <t>ヒツヨウヒツヨウ</t>
    </rPh>
    <phoneticPr fontId="4"/>
  </si>
  <si>
    <t>　①有形固定資産減価償却率は前年度に比べ上昇したものの全国平均・類似団体平均ともに下回っています。これは耐用年数に近い資産が比較的少ないためです。
　当市は平成元年度から整備に着手し、30年以上経過しています。耐用年数までは余裕はありますが、経過年数の古い管から順次カメラ調査等により点検を行い、現況の把握に努め、適正な維持管理・更新等を行っていく必要があります。
　②管渠老朽化率は耐用年数（50年）を経過した管渠はないため該当ありません。
　③管渠改善率は更新が必要な管渠はないため該当ありません（令和2年度数値「2.50」は誤りで、正しくは「0.00」）。</t>
    <rPh sb="52" eb="54">
      <t>タイヨウ</t>
    </rPh>
    <rPh sb="54" eb="56">
      <t>ネンスウ</t>
    </rPh>
    <rPh sb="57" eb="58">
      <t>チカ</t>
    </rPh>
    <rPh sb="59" eb="61">
      <t>シサン</t>
    </rPh>
    <rPh sb="62" eb="64">
      <t>ヒカク</t>
    </rPh>
    <rPh sb="64" eb="65">
      <t>テキ</t>
    </rPh>
    <rPh sb="65" eb="66">
      <t>スク</t>
    </rPh>
    <rPh sb="75" eb="77">
      <t>トウシ</t>
    </rPh>
    <rPh sb="78" eb="80">
      <t>ヘイセイ</t>
    </rPh>
    <rPh sb="80" eb="83">
      <t>ガンネンド</t>
    </rPh>
    <rPh sb="85" eb="87">
      <t>セイビ</t>
    </rPh>
    <rPh sb="88" eb="90">
      <t>チャクシュ</t>
    </rPh>
    <rPh sb="94" eb="95">
      <t>ネン</t>
    </rPh>
    <rPh sb="95" eb="97">
      <t>イジョウ</t>
    </rPh>
    <rPh sb="97" eb="99">
      <t>ケイカ</t>
    </rPh>
    <rPh sb="112" eb="114">
      <t>ヨユウ</t>
    </rPh>
    <rPh sb="120" eb="122">
      <t>ケイカ</t>
    </rPh>
    <rPh sb="122" eb="124">
      <t>ネンスウ</t>
    </rPh>
    <rPh sb="125" eb="126">
      <t>フル</t>
    </rPh>
    <rPh sb="127" eb="128">
      <t>カン</t>
    </rPh>
    <rPh sb="130" eb="132">
      <t>ジュンジ</t>
    </rPh>
    <rPh sb="135" eb="137">
      <t>チョウサ</t>
    </rPh>
    <rPh sb="137" eb="138">
      <t>トウ</t>
    </rPh>
    <rPh sb="141" eb="143">
      <t>テンケン</t>
    </rPh>
    <rPh sb="144" eb="145">
      <t>オコナ</t>
    </rPh>
    <rPh sb="150" eb="152">
      <t>ハアク</t>
    </rPh>
    <rPh sb="153" eb="154">
      <t>ツト</t>
    </rPh>
    <rPh sb="157" eb="159">
      <t>テキセイ</t>
    </rPh>
    <rPh sb="160" eb="164">
      <t>イジカンリ</t>
    </rPh>
    <rPh sb="165" eb="167">
      <t>コウシン</t>
    </rPh>
    <rPh sb="167" eb="168">
      <t>トウ</t>
    </rPh>
    <rPh sb="169" eb="170">
      <t>オコナ</t>
    </rPh>
    <rPh sb="185" eb="187">
      <t>カンキョ</t>
    </rPh>
    <rPh sb="187" eb="190">
      <t>ロウキュウカ</t>
    </rPh>
    <rPh sb="190" eb="191">
      <t>リツ</t>
    </rPh>
    <rPh sb="192" eb="194">
      <t>タイヨウ</t>
    </rPh>
    <rPh sb="194" eb="196">
      <t>ネンスウ</t>
    </rPh>
    <rPh sb="199" eb="200">
      <t>ネン</t>
    </rPh>
    <rPh sb="202" eb="204">
      <t>ケイカ</t>
    </rPh>
    <rPh sb="206" eb="208">
      <t>カンキョ</t>
    </rPh>
    <rPh sb="213" eb="215">
      <t>ガイトウ</t>
    </rPh>
    <rPh sb="230" eb="232">
      <t>コウシン</t>
    </rPh>
    <rPh sb="233" eb="235">
      <t>ヒツヨウ</t>
    </rPh>
    <rPh sb="236" eb="238">
      <t>カンキョ</t>
    </rPh>
    <rPh sb="243" eb="245">
      <t>ガイトウ</t>
    </rPh>
    <rPh sb="253" eb="255">
      <t>ネンド</t>
    </rPh>
    <rPh sb="255" eb="257">
      <t>スウチ</t>
    </rPh>
    <rPh sb="264" eb="265">
      <t>アヤマ</t>
    </rPh>
    <rPh sb="268" eb="269">
      <t>タ</t>
    </rPh>
    <rPh sb="269" eb="270">
      <t>タダ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</si>
</sst>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2.5</c:v>
                </c:pt>
                <c:pt idx="1">
                  <c:v>0</c:v>
                </c:pt>
                <c:pt idx="2">
                  <c:v>0</c:v>
                </c:pt>
                <c:pt idx="3">
                  <c:v>0</c:v>
                </c:pt>
                <c:pt idx="4">
                  <c:v>0</c:v>
                </c:pt>
              </c:numCache>
            </c:numRef>
          </c:val>
          <c:extLst>
            <c:ext xmlns:c16="http://schemas.microsoft.com/office/drawing/2014/chart" uri="{C3380CC4-5D6E-409C-BE32-E72D297353CC}">
              <c16:uniqueId val="{00000000-F40F-4124-97B3-56817402F5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F40F-4124-97B3-56817402F5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7A-4EDE-8024-73F4149092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6C7A-4EDE-8024-73F4149092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82.18</c:v>
                </c:pt>
                <c:pt idx="1">
                  <c:v>82.95</c:v>
                </c:pt>
                <c:pt idx="2">
                  <c:v>81.62</c:v>
                </c:pt>
                <c:pt idx="3">
                  <c:v>82.43</c:v>
                </c:pt>
                <c:pt idx="4">
                  <c:v>81.489999999999995</c:v>
                </c:pt>
              </c:numCache>
            </c:numRef>
          </c:val>
          <c:extLst>
            <c:ext xmlns:c16="http://schemas.microsoft.com/office/drawing/2014/chart" uri="{C3380CC4-5D6E-409C-BE32-E72D297353CC}">
              <c16:uniqueId val="{00000000-DEB4-4D68-95D6-D3E3969EDB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DEB4-4D68-95D6-D3E3969EDB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102.09</c:v>
                </c:pt>
                <c:pt idx="1">
                  <c:v>102.87</c:v>
                </c:pt>
                <c:pt idx="2">
                  <c:v>103.59</c:v>
                </c:pt>
                <c:pt idx="3">
                  <c:v>104.17</c:v>
                </c:pt>
                <c:pt idx="4">
                  <c:v>102.85</c:v>
                </c:pt>
              </c:numCache>
            </c:numRef>
          </c:val>
          <c:extLst>
            <c:ext xmlns:c16="http://schemas.microsoft.com/office/drawing/2014/chart" uri="{C3380CC4-5D6E-409C-BE32-E72D297353CC}">
              <c16:uniqueId val="{00000000-9094-483F-88A6-C3472AAB69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9094-483F-88A6-C3472AAB69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3.42</c:v>
                </c:pt>
                <c:pt idx="1">
                  <c:v>6.45</c:v>
                </c:pt>
                <c:pt idx="2">
                  <c:v>9.32</c:v>
                </c:pt>
                <c:pt idx="3">
                  <c:v>12.1</c:v>
                </c:pt>
                <c:pt idx="4">
                  <c:v>14.77</c:v>
                </c:pt>
              </c:numCache>
            </c:numRef>
          </c:val>
          <c:extLst>
            <c:ext xmlns:c16="http://schemas.microsoft.com/office/drawing/2014/chart" uri="{C3380CC4-5D6E-409C-BE32-E72D297353CC}">
              <c16:uniqueId val="{00000000-1B72-4CC9-ADC8-CA67D69203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1B72-4CC9-ADC8-CA67D69203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3B-4414-954B-961B76D934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B33B-4414-954B-961B76D934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54-494A-BF29-46071B266A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0F54-494A-BF29-46071B266A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59.49</c:v>
                </c:pt>
                <c:pt idx="1">
                  <c:v>55.6</c:v>
                </c:pt>
                <c:pt idx="2">
                  <c:v>54.29</c:v>
                </c:pt>
                <c:pt idx="3">
                  <c:v>72.91</c:v>
                </c:pt>
                <c:pt idx="4">
                  <c:v>93.91</c:v>
                </c:pt>
              </c:numCache>
            </c:numRef>
          </c:val>
          <c:extLst>
            <c:ext xmlns:c16="http://schemas.microsoft.com/office/drawing/2014/chart" uri="{C3380CC4-5D6E-409C-BE32-E72D297353CC}">
              <c16:uniqueId val="{00000000-232C-4213-A218-00B6C5CB32B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232C-4213-A218-00B6C5CB32B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344.53</c:v>
                </c:pt>
                <c:pt idx="1">
                  <c:v>337.52</c:v>
                </c:pt>
                <c:pt idx="2">
                  <c:v>331.34</c:v>
                </c:pt>
                <c:pt idx="3">
                  <c:v>294.95</c:v>
                </c:pt>
                <c:pt idx="4">
                  <c:v>284.87</c:v>
                </c:pt>
              </c:numCache>
            </c:numRef>
          </c:val>
          <c:extLst>
            <c:ext xmlns:c16="http://schemas.microsoft.com/office/drawing/2014/chart" uri="{C3380CC4-5D6E-409C-BE32-E72D297353CC}">
              <c16:uniqueId val="{00000000-7462-4411-A78D-3B0570D45B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7462-4411-A78D-3B0570D45B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74.66</c:v>
                </c:pt>
                <c:pt idx="1">
                  <c:v>74.37</c:v>
                </c:pt>
                <c:pt idx="2">
                  <c:v>73.97</c:v>
                </c:pt>
                <c:pt idx="3">
                  <c:v>74.010000000000005</c:v>
                </c:pt>
                <c:pt idx="4">
                  <c:v>73.510000000000005</c:v>
                </c:pt>
              </c:numCache>
            </c:numRef>
          </c:val>
          <c:extLst>
            <c:ext xmlns:c16="http://schemas.microsoft.com/office/drawing/2014/chart" uri="{C3380CC4-5D6E-409C-BE32-E72D297353CC}">
              <c16:uniqueId val="{00000000-3796-46B1-BD62-E631CB42BA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3796-46B1-BD62-E631CB42BA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150.63</c:v>
                </c:pt>
              </c:numCache>
            </c:numRef>
          </c:val>
          <c:extLst>
            <c:ext xmlns:c16="http://schemas.microsoft.com/office/drawing/2014/chart" uri="{C3380CC4-5D6E-409C-BE32-E72D297353CC}">
              <c16:uniqueId val="{00000000-BAFB-41E5-B43F-68729C9AD4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BAFB-41E5-B43F-68729C9AD4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碧南市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Bd2</v>
      </c>
      <c r="X8" s="64"/>
      <c r="Y8" s="64"/>
      <c r="Z8" s="64"/>
      <c r="AA8" s="64"/>
      <c r="AB8" s="64"/>
      <c r="AC8" s="64"/>
      <c r="AD8" s="65" t="str">
        <f>データ!$M$6</f>
        <v>非設置</v>
      </c>
      <c r="AE8" s="65"/>
      <c r="AF8" s="65"/>
      <c r="AG8" s="65"/>
      <c r="AH8" s="65"/>
      <c r="AI8" s="65"/>
      <c r="AJ8" s="65"/>
      <c r="AK8" s="3"/>
      <c r="AL8" s="44">
        <f>データ!S6</f>
        <v>72242</v>
      </c>
      <c r="AM8" s="44"/>
      <c r="AN8" s="44"/>
      <c r="AO8" s="44"/>
      <c r="AP8" s="44"/>
      <c r="AQ8" s="44"/>
      <c r="AR8" s="44"/>
      <c r="AS8" s="44"/>
      <c r="AT8" s="45">
        <f>データ!T6</f>
        <v>36.68</v>
      </c>
      <c r="AU8" s="45"/>
      <c r="AV8" s="45"/>
      <c r="AW8" s="45"/>
      <c r="AX8" s="45"/>
      <c r="AY8" s="45"/>
      <c r="AZ8" s="45"/>
      <c r="BA8" s="45"/>
      <c r="BB8" s="45">
        <f>データ!U6</f>
        <v>1969.52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70.41</v>
      </c>
      <c r="J10" s="45"/>
      <c r="K10" s="45"/>
      <c r="L10" s="45"/>
      <c r="M10" s="45"/>
      <c r="N10" s="45"/>
      <c r="O10" s="45"/>
      <c r="P10" s="45">
        <f>データ!P6</f>
        <v>90.36</v>
      </c>
      <c r="Q10" s="45"/>
      <c r="R10" s="45"/>
      <c r="S10" s="45"/>
      <c r="T10" s="45"/>
      <c r="U10" s="45"/>
      <c r="V10" s="45"/>
      <c r="W10" s="45">
        <f>データ!Q6</f>
        <v>92.68</v>
      </c>
      <c r="X10" s="45"/>
      <c r="Y10" s="45"/>
      <c r="Z10" s="45"/>
      <c r="AA10" s="45"/>
      <c r="AB10" s="45"/>
      <c r="AC10" s="45"/>
      <c r="AD10" s="44">
        <f>データ!R6</f>
        <v>1760</v>
      </c>
      <c r="AE10" s="44"/>
      <c r="AF10" s="44"/>
      <c r="AG10" s="44"/>
      <c r="AH10" s="44"/>
      <c r="AI10" s="44"/>
      <c r="AJ10" s="44"/>
      <c r="AK10" s="2"/>
      <c r="AL10" s="44">
        <f>データ!V6</f>
        <v>65159</v>
      </c>
      <c r="AM10" s="44"/>
      <c r="AN10" s="44"/>
      <c r="AO10" s="44"/>
      <c r="AP10" s="44"/>
      <c r="AQ10" s="44"/>
      <c r="AR10" s="44"/>
      <c r="AS10" s="44"/>
      <c r="AT10" s="45">
        <f>データ!W6</f>
        <v>14.08</v>
      </c>
      <c r="AU10" s="45"/>
      <c r="AV10" s="45"/>
      <c r="AW10" s="45"/>
      <c r="AX10" s="45"/>
      <c r="AY10" s="45"/>
      <c r="AZ10" s="45"/>
      <c r="BA10" s="45"/>
      <c r="BB10" s="45">
        <f>データ!X6</f>
        <v>4627.7700000000004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115</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QJxhg90irUurGSWB3yO3/7WHAWlOhg2n6QC8ZZOraNKeITEPckK+NxAnHfxq0VLfUCHCZzvm0ZYic1HY2tAuQ==" saltValue="kFKY1x/7Wcm2uZKjHjxE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232092</v>
      </c>
      <c r="D6" s="19">
        <f t="shared" si="3"/>
        <v>46</v>
      </c>
      <c r="E6" s="19">
        <f t="shared" si="3"/>
        <v>17</v>
      </c>
      <c r="F6" s="19">
        <f t="shared" si="3"/>
        <v>1</v>
      </c>
      <c r="G6" s="19">
        <f t="shared" si="3"/>
        <v>0</v>
      </c>
      <c r="H6" s="19" t="str">
        <f t="shared" si="3"/>
        <v>愛知県　碧南市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70.41</v>
      </c>
      <c r="P6" s="20">
        <f t="shared" si="3"/>
        <v>90.36</v>
      </c>
      <c r="Q6" s="20">
        <f t="shared" si="3"/>
        <v>92.68</v>
      </c>
      <c r="R6" s="20">
        <f t="shared" si="3"/>
        <v>1760</v>
      </c>
      <c r="S6" s="20">
        <f t="shared" si="3"/>
        <v>72242</v>
      </c>
      <c r="T6" s="20">
        <f t="shared" si="3"/>
        <v>36.68</v>
      </c>
      <c r="U6" s="20">
        <f t="shared" si="3"/>
        <v>1969.52</v>
      </c>
      <c r="V6" s="20">
        <f t="shared" si="3"/>
        <v>65159</v>
      </c>
      <c r="W6" s="20">
        <f t="shared" si="3"/>
        <v>14.08</v>
      </c>
      <c r="X6" s="20">
        <f t="shared" si="3"/>
        <v>4627.7700000000004</v>
      </c>
      <c r="Y6" s="21">
        <f>IF(Y7="",NA(),Y7)</f>
        <v>102.09</v>
      </c>
      <c r="Z6" s="21">
        <f t="shared" ref="Z6:AH6" si="4">IF(Z7="",NA(),Z7)</f>
        <v>102.87</v>
      </c>
      <c r="AA6" s="21">
        <f t="shared" si="4"/>
        <v>103.59</v>
      </c>
      <c r="AB6" s="21">
        <f t="shared" si="4"/>
        <v>104.17</v>
      </c>
      <c r="AC6" s="21">
        <f t="shared" si="4"/>
        <v>102.85</v>
      </c>
      <c r="AD6" s="21">
        <f t="shared" si="4"/>
        <v>109.91</v>
      </c>
      <c r="AE6" s="21">
        <f t="shared" si="4"/>
        <v>108.61</v>
      </c>
      <c r="AF6" s="21">
        <f t="shared" si="4"/>
        <v>109.58</v>
      </c>
      <c r="AG6" s="21">
        <f t="shared" si="4"/>
        <v>107.74</v>
      </c>
      <c r="AH6" s="21">
        <f t="shared" si="4"/>
        <v>106.7</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59.49</v>
      </c>
      <c r="AV6" s="21">
        <f t="shared" ref="AV6:BD6" si="6">IF(AV7="",NA(),AV7)</f>
        <v>55.6</v>
      </c>
      <c r="AW6" s="21">
        <f t="shared" si="6"/>
        <v>54.29</v>
      </c>
      <c r="AX6" s="21">
        <f t="shared" si="6"/>
        <v>72.91</v>
      </c>
      <c r="AY6" s="21">
        <f t="shared" si="6"/>
        <v>93.91</v>
      </c>
      <c r="AZ6" s="21">
        <f t="shared" si="6"/>
        <v>47.61</v>
      </c>
      <c r="BA6" s="21">
        <f t="shared" si="6"/>
        <v>52.69</v>
      </c>
      <c r="BB6" s="21">
        <f t="shared" si="6"/>
        <v>59.45</v>
      </c>
      <c r="BC6" s="21">
        <f t="shared" si="6"/>
        <v>68.13</v>
      </c>
      <c r="BD6" s="21">
        <f t="shared" si="6"/>
        <v>69.14</v>
      </c>
      <c r="BE6" s="20" t="str">
        <f>IF(BE7="","",IF(BE7="-","【-】","【"&amp;SUBSTITUTE(TEXT(BE7,"#,##0.00"),"-","△")&amp;"】"))</f>
        <v>【82.75】</v>
      </c>
      <c r="BF6" s="21">
        <f>IF(BF7="",NA(),BF7)</f>
        <v>344.53</v>
      </c>
      <c r="BG6" s="21">
        <f t="shared" ref="BG6:BO6" si="7">IF(BG7="",NA(),BG7)</f>
        <v>337.52</v>
      </c>
      <c r="BH6" s="21">
        <f t="shared" si="7"/>
        <v>331.34</v>
      </c>
      <c r="BI6" s="21">
        <f t="shared" si="7"/>
        <v>294.95</v>
      </c>
      <c r="BJ6" s="21">
        <f t="shared" si="7"/>
        <v>284.87</v>
      </c>
      <c r="BK6" s="21">
        <f t="shared" si="7"/>
        <v>1092.22</v>
      </c>
      <c r="BL6" s="21">
        <f t="shared" si="7"/>
        <v>998.38</v>
      </c>
      <c r="BM6" s="21">
        <f t="shared" si="7"/>
        <v>925.32</v>
      </c>
      <c r="BN6" s="21">
        <f t="shared" si="7"/>
        <v>932.94</v>
      </c>
      <c r="BO6" s="21">
        <f t="shared" si="7"/>
        <v>930.09</v>
      </c>
      <c r="BP6" s="20" t="str">
        <f>IF(BP7="","",IF(BP7="-","【-】","【"&amp;SUBSTITUTE(TEXT(BP7,"#,##0.00"),"-","△")&amp;"】"))</f>
        <v>【602.56】</v>
      </c>
      <c r="BQ6" s="21">
        <f>IF(BQ7="",NA(),BQ7)</f>
        <v>74.66</v>
      </c>
      <c r="BR6" s="21">
        <f t="shared" ref="BR6:BZ6" si="8">IF(BR7="",NA(),BR7)</f>
        <v>74.37</v>
      </c>
      <c r="BS6" s="21">
        <f t="shared" si="8"/>
        <v>73.97</v>
      </c>
      <c r="BT6" s="21">
        <f t="shared" si="8"/>
        <v>74.010000000000005</v>
      </c>
      <c r="BU6" s="21">
        <f t="shared" si="8"/>
        <v>73.510000000000005</v>
      </c>
      <c r="BV6" s="21">
        <f t="shared" si="8"/>
        <v>97.53</v>
      </c>
      <c r="BW6" s="21">
        <f t="shared" si="8"/>
        <v>95.92</v>
      </c>
      <c r="BX6" s="21">
        <f t="shared" si="8"/>
        <v>96.98</v>
      </c>
      <c r="BY6" s="21">
        <f t="shared" si="8"/>
        <v>103.51</v>
      </c>
      <c r="BZ6" s="21">
        <f t="shared" si="8"/>
        <v>102.43</v>
      </c>
      <c r="CA6" s="20" t="str">
        <f>IF(CA7="","",IF(CA7="-","【-】","【"&amp;SUBSTITUTE(TEXT(CA7,"#,##0.00"),"-","△")&amp;"】"))</f>
        <v>【97.94】</v>
      </c>
      <c r="CB6" s="21">
        <f>IF(CB7="",NA(),CB7)</f>
        <v>150</v>
      </c>
      <c r="CC6" s="21">
        <f t="shared" ref="CC6:CK6" si="9">IF(CC7="",NA(),CC7)</f>
        <v>150</v>
      </c>
      <c r="CD6" s="21">
        <f t="shared" si="9"/>
        <v>150</v>
      </c>
      <c r="CE6" s="21">
        <f t="shared" si="9"/>
        <v>150</v>
      </c>
      <c r="CF6" s="21">
        <f t="shared" si="9"/>
        <v>150.63</v>
      </c>
      <c r="CG6" s="21">
        <f t="shared" si="9"/>
        <v>155.83000000000001</v>
      </c>
      <c r="CH6" s="21">
        <f t="shared" si="9"/>
        <v>156.75</v>
      </c>
      <c r="CI6" s="21">
        <f t="shared" si="9"/>
        <v>153.54</v>
      </c>
      <c r="CJ6" s="21">
        <f t="shared" si="9"/>
        <v>151.82</v>
      </c>
      <c r="CK6" s="21">
        <f t="shared" si="9"/>
        <v>155.12</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57.32</v>
      </c>
      <c r="CU6" s="21">
        <f t="shared" si="10"/>
        <v>51.61</v>
      </c>
      <c r="CV6" s="21">
        <f t="shared" si="10"/>
        <v>49.57</v>
      </c>
      <c r="CW6" s="20" t="str">
        <f>IF(CW7="","",IF(CW7="-","【-】","【"&amp;SUBSTITUTE(TEXT(CW7,"#,##0.00"),"-","△")&amp;"】"))</f>
        <v>【60.13】</v>
      </c>
      <c r="CX6" s="21">
        <f>IF(CX7="",NA(),CX7)</f>
        <v>82.18</v>
      </c>
      <c r="CY6" s="21">
        <f t="shared" ref="CY6:DG6" si="11">IF(CY7="",NA(),CY7)</f>
        <v>82.95</v>
      </c>
      <c r="CZ6" s="21">
        <f t="shared" si="11"/>
        <v>81.62</v>
      </c>
      <c r="DA6" s="21">
        <f t="shared" si="11"/>
        <v>82.43</v>
      </c>
      <c r="DB6" s="21">
        <f t="shared" si="11"/>
        <v>81.489999999999995</v>
      </c>
      <c r="DC6" s="21">
        <f t="shared" si="11"/>
        <v>85.82</v>
      </c>
      <c r="DD6" s="21">
        <f t="shared" si="11"/>
        <v>85.03</v>
      </c>
      <c r="DE6" s="21">
        <f t="shared" si="11"/>
        <v>85.96</v>
      </c>
      <c r="DF6" s="21">
        <f t="shared" si="11"/>
        <v>85.14</v>
      </c>
      <c r="DG6" s="21">
        <f t="shared" si="11"/>
        <v>82.99</v>
      </c>
      <c r="DH6" s="20" t="str">
        <f>IF(DH7="","",IF(DH7="-","【-】","【"&amp;SUBSTITUTE(TEXT(DH7,"#,##0.00"),"-","△")&amp;"】"))</f>
        <v>【96.00】</v>
      </c>
      <c r="DI6" s="21">
        <f>IF(DI7="",NA(),DI7)</f>
        <v>3.42</v>
      </c>
      <c r="DJ6" s="21">
        <f t="shared" ref="DJ6:DR6" si="12">IF(DJ7="",NA(),DJ7)</f>
        <v>6.45</v>
      </c>
      <c r="DK6" s="21">
        <f t="shared" si="12"/>
        <v>9.32</v>
      </c>
      <c r="DL6" s="21">
        <f t="shared" si="12"/>
        <v>12.1</v>
      </c>
      <c r="DM6" s="21">
        <f t="shared" si="12"/>
        <v>14.77</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1.54</v>
      </c>
      <c r="EC6" s="21">
        <f t="shared" si="13"/>
        <v>1.3</v>
      </c>
      <c r="ED6" s="20" t="str">
        <f>IF(ED7="","",IF(ED7="-","【-】","【"&amp;SUBSTITUTE(TEXT(ED7,"#,##0.00"),"-","△")&amp;"】"))</f>
        <v>【9.46】</v>
      </c>
      <c r="EE6" s="21">
        <f>IF(EE7="",NA(),EE7)</f>
        <v>2.5</v>
      </c>
      <c r="EF6" s="20">
        <f t="shared" ref="EF6:EN6" si="14">IF(EF7="",NA(),EF7)</f>
        <v>0</v>
      </c>
      <c r="EG6" s="20">
        <f t="shared" si="14"/>
        <v>0</v>
      </c>
      <c r="EH6" s="20">
        <f t="shared" si="14"/>
        <v>0</v>
      </c>
      <c r="EI6" s="20">
        <f t="shared" si="14"/>
        <v>0</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2">
      <c r="A7" s="14"/>
      <c r="B7" s="23">
        <v>2024</v>
      </c>
      <c r="C7" s="23">
        <v>232092</v>
      </c>
      <c r="D7" s="23">
        <v>46</v>
      </c>
      <c r="E7" s="23">
        <v>17</v>
      </c>
      <c r="F7" s="23">
        <v>1</v>
      </c>
      <c r="G7" s="23">
        <v>0</v>
      </c>
      <c r="H7" s="23" t="s">
        <v>96</v>
      </c>
      <c r="I7" s="23" t="s">
        <v>97</v>
      </c>
      <c r="J7" s="23" t="s">
        <v>98</v>
      </c>
      <c r="K7" s="23" t="s">
        <v>99</v>
      </c>
      <c r="L7" s="23" t="s">
        <v>100</v>
      </c>
      <c r="M7" s="23" t="s">
        <v>101</v>
      </c>
      <c r="N7" s="24" t="s">
        <v>102</v>
      </c>
      <c r="O7" s="24">
        <v>70.41</v>
      </c>
      <c r="P7" s="24">
        <v>90.36</v>
      </c>
      <c r="Q7" s="24">
        <v>92.68</v>
      </c>
      <c r="R7" s="24">
        <v>1760</v>
      </c>
      <c r="S7" s="24">
        <v>72242</v>
      </c>
      <c r="T7" s="24">
        <v>36.68</v>
      </c>
      <c r="U7" s="24">
        <v>1969.52</v>
      </c>
      <c r="V7" s="24">
        <v>65159</v>
      </c>
      <c r="W7" s="24">
        <v>14.08</v>
      </c>
      <c r="X7" s="24">
        <v>4627.7700000000004</v>
      </c>
      <c r="Y7" s="24">
        <v>102.09</v>
      </c>
      <c r="Z7" s="24">
        <v>102.87</v>
      </c>
      <c r="AA7" s="24">
        <v>103.59</v>
      </c>
      <c r="AB7" s="24">
        <v>104.17</v>
      </c>
      <c r="AC7" s="24">
        <v>102.85</v>
      </c>
      <c r="AD7" s="24">
        <v>109.91</v>
      </c>
      <c r="AE7" s="24">
        <v>108.61</v>
      </c>
      <c r="AF7" s="24">
        <v>109.58</v>
      </c>
      <c r="AG7" s="24">
        <v>107.74</v>
      </c>
      <c r="AH7" s="24">
        <v>106.7</v>
      </c>
      <c r="AI7" s="24">
        <v>105.36</v>
      </c>
      <c r="AJ7" s="24">
        <v>0</v>
      </c>
      <c r="AK7" s="24">
        <v>0</v>
      </c>
      <c r="AL7" s="24">
        <v>0</v>
      </c>
      <c r="AM7" s="24">
        <v>0</v>
      </c>
      <c r="AN7" s="24">
        <v>0</v>
      </c>
      <c r="AO7" s="24">
        <v>9.42</v>
      </c>
      <c r="AP7" s="24">
        <v>11.49</v>
      </c>
      <c r="AQ7" s="24">
        <v>5.35</v>
      </c>
      <c r="AR7" s="24">
        <v>6.17</v>
      </c>
      <c r="AS7" s="24">
        <v>0</v>
      </c>
      <c r="AT7" s="24">
        <v>3.12</v>
      </c>
      <c r="AU7" s="24">
        <v>59.49</v>
      </c>
      <c r="AV7" s="24">
        <v>55.6</v>
      </c>
      <c r="AW7" s="24">
        <v>54.29</v>
      </c>
      <c r="AX7" s="24">
        <v>72.91</v>
      </c>
      <c r="AY7" s="24">
        <v>93.91</v>
      </c>
      <c r="AZ7" s="24">
        <v>47.61</v>
      </c>
      <c r="BA7" s="24">
        <v>52.69</v>
      </c>
      <c r="BB7" s="24">
        <v>59.45</v>
      </c>
      <c r="BC7" s="24">
        <v>68.13</v>
      </c>
      <c r="BD7" s="24">
        <v>69.14</v>
      </c>
      <c r="BE7" s="24">
        <v>82.75</v>
      </c>
      <c r="BF7" s="24">
        <v>344.53</v>
      </c>
      <c r="BG7" s="24">
        <v>337.52</v>
      </c>
      <c r="BH7" s="24">
        <v>331.34</v>
      </c>
      <c r="BI7" s="24">
        <v>294.95</v>
      </c>
      <c r="BJ7" s="24">
        <v>284.87</v>
      </c>
      <c r="BK7" s="24">
        <v>1092.22</v>
      </c>
      <c r="BL7" s="24">
        <v>998.38</v>
      </c>
      <c r="BM7" s="24">
        <v>925.32</v>
      </c>
      <c r="BN7" s="24">
        <v>932.94</v>
      </c>
      <c r="BO7" s="24">
        <v>930.09</v>
      </c>
      <c r="BP7" s="24">
        <v>602.55999999999995</v>
      </c>
      <c r="BQ7" s="24">
        <v>74.66</v>
      </c>
      <c r="BR7" s="24">
        <v>74.37</v>
      </c>
      <c r="BS7" s="24">
        <v>73.97</v>
      </c>
      <c r="BT7" s="24">
        <v>74.010000000000005</v>
      </c>
      <c r="BU7" s="24">
        <v>73.510000000000005</v>
      </c>
      <c r="BV7" s="24">
        <v>97.53</v>
      </c>
      <c r="BW7" s="24">
        <v>95.92</v>
      </c>
      <c r="BX7" s="24">
        <v>96.98</v>
      </c>
      <c r="BY7" s="24">
        <v>103.51</v>
      </c>
      <c r="BZ7" s="24">
        <v>102.43</v>
      </c>
      <c r="CA7" s="24">
        <v>97.94</v>
      </c>
      <c r="CB7" s="24">
        <v>150</v>
      </c>
      <c r="CC7" s="24">
        <v>150</v>
      </c>
      <c r="CD7" s="24">
        <v>150</v>
      </c>
      <c r="CE7" s="24">
        <v>150</v>
      </c>
      <c r="CF7" s="24">
        <v>150.63</v>
      </c>
      <c r="CG7" s="24">
        <v>155.83000000000001</v>
      </c>
      <c r="CH7" s="24">
        <v>156.75</v>
      </c>
      <c r="CI7" s="24">
        <v>153.54</v>
      </c>
      <c r="CJ7" s="24">
        <v>151.82</v>
      </c>
      <c r="CK7" s="24">
        <v>155.12</v>
      </c>
      <c r="CL7" s="24">
        <v>140.97999999999999</v>
      </c>
      <c r="CM7" s="24" t="s">
        <v>102</v>
      </c>
      <c r="CN7" s="24" t="s">
        <v>102</v>
      </c>
      <c r="CO7" s="24" t="s">
        <v>102</v>
      </c>
      <c r="CP7" s="24" t="s">
        <v>102</v>
      </c>
      <c r="CQ7" s="24" t="s">
        <v>102</v>
      </c>
      <c r="CR7" s="24">
        <v>61.51</v>
      </c>
      <c r="CS7" s="24">
        <v>51.2</v>
      </c>
      <c r="CT7" s="24">
        <v>57.32</v>
      </c>
      <c r="CU7" s="24">
        <v>51.61</v>
      </c>
      <c r="CV7" s="24">
        <v>49.57</v>
      </c>
      <c r="CW7" s="24">
        <v>60.13</v>
      </c>
      <c r="CX7" s="24">
        <v>82.18</v>
      </c>
      <c r="CY7" s="24">
        <v>82.95</v>
      </c>
      <c r="CZ7" s="24">
        <v>81.62</v>
      </c>
      <c r="DA7" s="24">
        <v>82.43</v>
      </c>
      <c r="DB7" s="24">
        <v>81.489999999999995</v>
      </c>
      <c r="DC7" s="24">
        <v>85.82</v>
      </c>
      <c r="DD7" s="24">
        <v>85.03</v>
      </c>
      <c r="DE7" s="24">
        <v>85.96</v>
      </c>
      <c r="DF7" s="24">
        <v>85.14</v>
      </c>
      <c r="DG7" s="24">
        <v>82.99</v>
      </c>
      <c r="DH7" s="24">
        <v>96</v>
      </c>
      <c r="DI7" s="24">
        <v>3.42</v>
      </c>
      <c r="DJ7" s="24">
        <v>6.45</v>
      </c>
      <c r="DK7" s="24">
        <v>9.32</v>
      </c>
      <c r="DL7" s="24">
        <v>12.1</v>
      </c>
      <c r="DM7" s="24">
        <v>14.77</v>
      </c>
      <c r="DN7" s="24">
        <v>15.29</v>
      </c>
      <c r="DO7" s="24">
        <v>17.809999999999999</v>
      </c>
      <c r="DP7" s="24">
        <v>19.96</v>
      </c>
      <c r="DQ7" s="24">
        <v>19.12</v>
      </c>
      <c r="DR7" s="24">
        <v>20.25</v>
      </c>
      <c r="DS7" s="24">
        <v>42.2</v>
      </c>
      <c r="DT7" s="24">
        <v>0</v>
      </c>
      <c r="DU7" s="24">
        <v>0</v>
      </c>
      <c r="DV7" s="24">
        <v>0</v>
      </c>
      <c r="DW7" s="24">
        <v>0</v>
      </c>
      <c r="DX7" s="24">
        <v>0</v>
      </c>
      <c r="DY7" s="24">
        <v>0.11</v>
      </c>
      <c r="DZ7" s="24">
        <v>0.64</v>
      </c>
      <c r="EA7" s="24">
        <v>0.83</v>
      </c>
      <c r="EB7" s="24">
        <v>1.54</v>
      </c>
      <c r="EC7" s="24">
        <v>1.3</v>
      </c>
      <c r="ED7" s="24">
        <v>9.4600000000000009</v>
      </c>
      <c r="EE7" s="24">
        <v>2.5</v>
      </c>
      <c r="EF7" s="24">
        <v>0</v>
      </c>
      <c r="EG7" s="24">
        <v>0</v>
      </c>
      <c r="EH7" s="24">
        <v>0</v>
      </c>
      <c r="EI7" s="24">
        <v>0</v>
      </c>
      <c r="EJ7" s="24">
        <v>0.15</v>
      </c>
      <c r="EK7" s="24">
        <v>0.06</v>
      </c>
      <c r="EL7" s="24">
        <v>0.09</v>
      </c>
      <c r="EM7" s="24">
        <v>0.16</v>
      </c>
      <c r="EN7" s="24">
        <v>0.1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2026-01-19T07:31:27Z</cp:lastPrinted>
  <dcterms:created xsi:type="dcterms:W3CDTF">2025-12-23T06:01:55Z</dcterms:created>
  <dcterms:modified xsi:type="dcterms:W3CDTF">2026-02-13T08:22:52Z</dcterms:modified>
  <cp:category/>
</cp:coreProperties>
</file>