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4F6884D4-B326-4630-9E05-2F5D72138A20}" xr6:coauthVersionLast="47" xr6:coauthVersionMax="47" xr10:uidLastSave="{00000000-0000-0000-0000-000000000000}"/>
  <workbookProtection workbookAlgorithmName="SHA-512" workbookHashValue="lXhPPZBHJWA6Xrb4kIJxUE6wuGtbrB58v2FYFsa6qeO3ZYNq9tc9wmUI/+iB0vMxcCtV+PM8BUO/8KddNlIUeg==" workbookSaltValue="Lf+WABFHyyQYvyC6qoqotA=="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G85" i="4"/>
  <c r="BB10" i="4"/>
  <c r="AT10" i="4"/>
  <c r="P10" i="4"/>
  <c r="B6" i="4"/>
</calcChain>
</file>

<file path=xl/sharedStrings.xml><?xml version="1.0" encoding="utf-8"?>
<sst xmlns="http://schemas.openxmlformats.org/spreadsheetml/2006/main" count="239" uniqueCount="116">
  <si>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</si>
  <si>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</si>
  <si>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</si>
  <si>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</si>
  <si>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</si>
  <si>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</si>
  <si>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</si>
  <si>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</si>
  <si>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</si>
  <si>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</si>
  <si>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</si>
  <si>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</si>
  <si>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</si>
  <si>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</si>
  <si>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</si>
  <si>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</si>
  <si>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</si>
  <si>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</si>
  <si>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</si>
  <si>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</si>
  <si>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</si>
  <si>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</si>
  <si>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</si>
  <si>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</si>
  <si>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</si>
  <si>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</si>
  <si>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</si>
  <si>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</si>
  <si>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</si>
  <si>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</si>
  <si>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</si>
  <si>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</si>
  <si>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</si>
  <si>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</si>
  <si>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</si>
  <si>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</si>
  <si>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</si>
  <si>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</si>
  <si>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</si>
  <si>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</si>
  <si>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</si>
  <si>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</si>
  <si>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</si>
  <si>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</si>
  <si>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</si>
  <si>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</si>
  <si>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</si>
  <si>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</si>
  <si>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</si>
  <si>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</si>
  <si>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</si>
  <si>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</si>
  <si>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</si>
  <si>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</si>
  <si>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</si>
  <si>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</si>
  <si>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</si>
  <si>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</si>
  <si>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</si>
  <si>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</si>
  <si>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</si>
  <si>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</si>
  <si>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</si>
  <si>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</si>
  <si>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</si>
  <si>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</si>
  <si>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</si>
  <si>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</si>
  <si>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</si>
  <si>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</si>
  <si>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</si>
  <si>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</si>
  <si>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</si>
  <si>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</si>
  <si>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</si>
  <si>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</si>
  <si>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</si>
  <si>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</si>
  <si>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</si>
  <si>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</si>
  <si>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</si>
  <si>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</si>
  <si>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</si>
  <si>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</si>
  <si>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</si>
  <si>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</si>
  <si>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</si>
  <si>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</si>
  <si>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</si>
  <si>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</si>
  <si>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</si>
  <si>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</si>
  <si>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</si>
  <si>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</si>
  <si>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</si>
  <si>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</si>
  <si>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安城市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</si>
  <si>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</si>
  <si>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</si>
  <si>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</si>
  <si>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</si>
  <si>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</si>
  <si>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</si>
  <si>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</si>
  <si>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</si>
  <si>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</si>
  <si>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</si>
  <si>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</si>
  <si>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</si>
  <si>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</si>
  <si>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</si>
  <si>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</si>
  <si>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</si>
  <si>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は全国及び類似団体の平均値と比べ低い水準です。今後、施設の法定耐用年数の経過時期が集中することが想定されるため、定期的な施設点検等を行い、老朽管の改築、更新、耐震化などを計画的に進めていく必要があります。
　本市の公共下水道事業は、平成５年度から供用を開始しており、令和６年度末で３２年を経過しています。
　②管渠老朽化率は0.09％であり、今後改築更新などを検討する必要があります。
　</t>
    <rPh sb="184" eb="186">
      <t>コンゴ</t>
    </rPh>
    <rPh sb="186" eb="188">
      <t>カイチク</t>
    </rPh>
    <rPh sb="188" eb="190">
      <t>コウシン</t>
    </rPh>
    <rPh sb="193" eb="195">
      <t>ケントウ</t>
    </rPh>
    <rPh sb="197" eb="199">
      <t>ヒツヨウ</t>
    </rPh>
    <phoneticPr fontId="4"/>
  </si>
  <si>
    <r>
      <t>　</t>
    </r>
    <r>
      <rPr>
        <sz val="10"/>
        <color theme="1"/>
        <rFont val="ＭＳ ゴシック"/>
        <family val="3"/>
        <charset val="128"/>
      </rPr>
      <t>今後、下水道施設の老朽化に伴う更新などに多額の費用が必要となるとともに、物価高騰による費用の増加が予測される一方で、人口減少や節水意識の向上などにより使用料収入が減少することが想定されます。
　安定的な下水道サービスの継続のために、維持管理の効率化などによる経費節減や下水道接続促進活動などによる財源の確保に努める必要があります。また、令和４年度に設置した安城市水道事業及び下水道事業審議会において、適正な使用料の設定について検討を行い、令和７年度から使用料の改定を実施することにより、経営の健全化を図ります。
　これらのことを踏まえ、将来のビジョンを分かりやすく使用者に示すため、令和６年度に下水道ビジョンを策定しました。また、令和２年度に策定した経営戦略について、令和６年度に見直しを行いました。今後も定期的に見直しを行い、事業の健全化に向けて取り組みます。</t>
    </r>
    <rPh sb="158" eb="160">
      <t>ヒツヨウ</t>
    </rPh>
    <rPh sb="292" eb="294">
      <t>レイワ</t>
    </rPh>
    <rPh sb="295" eb="297">
      <t>ネンド</t>
    </rPh>
    <rPh sb="298" eb="301">
      <t>ゲスイドウ</t>
    </rPh>
    <rPh sb="306" eb="308">
      <t>サクテイ</t>
    </rPh>
    <rPh sb="351" eb="353">
      <t>コンゴ</t>
    </rPh>
    <rPh sb="354" eb="357">
      <t>テイキテキ</t>
    </rPh>
    <rPh sb="358" eb="360">
      <t>ミナオ</t>
    </rPh>
    <rPh sb="362" eb="363">
      <t>オコナ</t>
    </rPh>
    <rPh sb="365" eb="367">
      <t>ジギョウ</t>
    </rPh>
    <rPh sb="368" eb="371">
      <t>ケンゼンカ</t>
    </rPh>
    <rPh sb="372" eb="373">
      <t>ム</t>
    </rPh>
    <rPh sb="375" eb="376">
      <t>ト</t>
    </rPh>
    <rPh sb="377" eb="378">
      <t>ク</t>
    </rPh>
    <phoneticPr fontId="4"/>
  </si>
  <si>
    <t>【健全性について】
　令和６年度における①経常収支比率は、100.03％で、100％を上回っているものの⑤経費回収率は、65.64％となっており、下水道使用料だけでは汚水処理に係る経費が賄えておらず、一般会計繰入金に依存している状況です。今後、経費の節減や下水道接続促進活動などによる財源の確保に努める必要があります。また、令和４年度に設置した安城市水道事業及び下水道事業審議会において、適正な使用料の設定について検討を行い、令和７年度から使用料の改定を実施することにより、経営の健全化を図ります。
　③流動比率は、全国及び類似団体の平均値を下回っていますが、これは企業債に係る流動負債が大きいためです。企業債残高は減少傾向であるため、同比率は徐々に良化するものと考えられます。
  ④企業債残高対事業規模比率は、全国及び類似団体の平均値を上回っています。これは、企業債残高に対する一般会計負担額の見込みが減少したためであると考えられます。一般会計負担額は見込が不透明なため、一般会計に依存しない健全経営に向けて取り組む必要があります。
【効率性について】
　⑥汚水処理原価は、150.01円であり、全国及び類似団体の平均値を上回っています。汚水処理費の節減などにより経営の改善に向けて取り組む必要があります。
　⑧水洗化率は、全国及び類似団体の平均値を下回っています。更なる水洗化率の向上のため、より効果的な接続促進の取組方法を研究し、水洗化率の向上を図ります。</t>
    <rPh sb="43" eb="45">
      <t>ウワマワ</t>
    </rPh>
    <rPh sb="125" eb="127">
      <t>セツゲン</t>
    </rPh>
    <rPh sb="151" eb="153">
      <t>ヒツヨウ</t>
    </rPh>
    <rPh sb="162" eb="164">
      <t>レイワ</t>
    </rPh>
    <rPh sb="165" eb="167">
      <t>ネンド</t>
    </rPh>
    <rPh sb="168" eb="170">
      <t>セッチ</t>
    </rPh>
    <rPh sb="172" eb="175">
      <t>アンジョウシ</t>
    </rPh>
    <rPh sb="175" eb="180">
      <t>スイドウジギョウオヨ</t>
    </rPh>
    <rPh sb="181" eb="189">
      <t>ゲスイドウジギョウシンギカイ</t>
    </rPh>
    <rPh sb="210" eb="211">
      <t>オコナ</t>
    </rPh>
    <rPh sb="213" eb="215">
      <t>レイワ</t>
    </rPh>
    <rPh sb="216" eb="218">
      <t>ネンド</t>
    </rPh>
    <rPh sb="220" eb="223">
      <t>シヨウリョウ</t>
    </rPh>
    <rPh sb="224" eb="226">
      <t>カイテイ</t>
    </rPh>
    <rPh sb="227" eb="229">
      <t>ジッシ</t>
    </rPh>
    <rPh sb="237" eb="239">
      <t>ケイエイ</t>
    </rPh>
    <rPh sb="240" eb="243">
      <t>ケンゼンカ</t>
    </rPh>
    <rPh sb="244" eb="245">
      <t>ハカ</t>
    </rPh>
    <rPh sb="260" eb="261">
      <t>オヨ</t>
    </rPh>
    <rPh sb="262" eb="266">
      <t>ルイジダンタイ</t>
    </rPh>
    <rPh sb="302" eb="305">
      <t>キギョウサイ</t>
    </rPh>
    <rPh sb="305" eb="307">
      <t>ザンダカ</t>
    </rPh>
    <rPh sb="308" eb="312">
      <t>ゲンショウケイコウ</t>
    </rPh>
    <rPh sb="370" eb="371">
      <t>ウエ</t>
    </rPh>
    <rPh sb="413" eb="414">
      <t>カンガ</t>
    </rPh>
    <rPh sb="428" eb="430">
      <t>ミコミ</t>
    </rPh>
    <rPh sb="500" eb="502">
      <t>ゼンコク</t>
    </rPh>
    <rPh sb="502" eb="503">
      <t>オヨ</t>
    </rPh>
    <rPh sb="509" eb="512">
      <t>ヘイキンチ</t>
    </rPh>
    <rPh sb="577" eb="579">
      <t>シタマワ</t>
    </rPh>
    <rPh sb="585" eb="586">
      <t>サラ</t>
    </rPh>
    <rPh sb="588" eb="592">
      <t>スイセンカリツ</t>
    </rPh>
    <rPh sb="593" eb="595">
      <t>コウジョウ</t>
    </rPh>
    <rPh sb="601" eb="604">
      <t>コウカテキ</t>
    </rPh>
    <rPh sb="605" eb="609">
      <t>セツゾクソクシン</t>
    </rPh>
    <rPh sb="610" eb="612">
      <t>トリクミ</t>
    </rPh>
    <rPh sb="612" eb="614">
      <t>ホウホウ</t>
    </rPh>
    <rPh sb="615" eb="617">
      <t>ケンキュウ</t>
    </rPh>
    <rPh sb="619" eb="623">
      <t>スイセンカリツ</t>
    </rPh>
    <rPh sb="624" eb="626">
      <t>コウジョウ</t>
    </rPh>
    <rPh sb="627" eb="628">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</si>
</sst>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D2-4272-8482-EC782E61DB5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7.0000000000000007E-2</c:v>
                </c:pt>
                <c:pt idx="1">
                  <c:v>0</c:v>
                </c:pt>
                <c:pt idx="2">
                  <c:v>0</c:v>
                </c:pt>
                <c:pt idx="3" formatCode="#,##0.00;&quot;△&quot;#,##0.00;&quot;-&quot;">
                  <c:v>0.2</c:v>
                </c:pt>
                <c:pt idx="4" formatCode="#,##0.00;&quot;△&quot;#,##0.00;&quot;-&quot;">
                  <c:v>0.22</c:v>
                </c:pt>
              </c:numCache>
            </c:numRef>
          </c:val>
          <c:smooth val="0"/>
          <c:extLst>
            <c:ext xmlns:c16="http://schemas.microsoft.com/office/drawing/2014/chart" uri="{C3380CC4-5D6E-409C-BE32-E72D297353CC}">
              <c16:uniqueId val="{00000001-AAD2-4272-8482-EC782E61DB5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37-40C8-8FEA-4FF36EE2973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61.49</c:v>
                </c:pt>
                <c:pt idx="4">
                  <c:v>62.15</c:v>
                </c:pt>
              </c:numCache>
            </c:numRef>
          </c:val>
          <c:smooth val="0"/>
          <c:extLst>
            <c:ext xmlns:c16="http://schemas.microsoft.com/office/drawing/2014/chart" uri="{C3380CC4-5D6E-409C-BE32-E72D297353CC}">
              <c16:uniqueId val="{00000001-4837-40C8-8FEA-4FF36EE2973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92.54</c:v>
                </c:pt>
                <c:pt idx="1">
                  <c:v>93.33</c:v>
                </c:pt>
                <c:pt idx="2">
                  <c:v>93.2</c:v>
                </c:pt>
                <c:pt idx="3">
                  <c:v>93.78</c:v>
                </c:pt>
                <c:pt idx="4">
                  <c:v>93.81</c:v>
                </c:pt>
              </c:numCache>
            </c:numRef>
          </c:val>
          <c:extLst>
            <c:ext xmlns:c16="http://schemas.microsoft.com/office/drawing/2014/chart" uri="{C3380CC4-5D6E-409C-BE32-E72D297353CC}">
              <c16:uniqueId val="{00000000-6C62-4B7A-9D8A-34757627FCC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89.18</c:v>
                </c:pt>
                <c:pt idx="1">
                  <c:v>90.61</c:v>
                </c:pt>
                <c:pt idx="2">
                  <c:v>90.93</c:v>
                </c:pt>
                <c:pt idx="3">
                  <c:v>95.01</c:v>
                </c:pt>
                <c:pt idx="4">
                  <c:v>94.96</c:v>
                </c:pt>
              </c:numCache>
            </c:numRef>
          </c:val>
          <c:smooth val="0"/>
          <c:extLst>
            <c:ext xmlns:c16="http://schemas.microsoft.com/office/drawing/2014/chart" uri="{C3380CC4-5D6E-409C-BE32-E72D297353CC}">
              <c16:uniqueId val="{00000001-6C62-4B7A-9D8A-34757627FCC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99.43</c:v>
                </c:pt>
                <c:pt idx="1">
                  <c:v>100.02</c:v>
                </c:pt>
                <c:pt idx="2">
                  <c:v>95.89</c:v>
                </c:pt>
                <c:pt idx="3">
                  <c:v>99.44</c:v>
                </c:pt>
                <c:pt idx="4">
                  <c:v>100.03</c:v>
                </c:pt>
              </c:numCache>
            </c:numRef>
          </c:val>
          <c:extLst>
            <c:ext xmlns:c16="http://schemas.microsoft.com/office/drawing/2014/chart" uri="{C3380CC4-5D6E-409C-BE32-E72D297353CC}">
              <c16:uniqueId val="{00000000-BF32-4D64-AF3D-C0D8FF5FD56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105.1</c:v>
                </c:pt>
                <c:pt idx="1">
                  <c:v>105.99</c:v>
                </c:pt>
                <c:pt idx="2">
                  <c:v>101.43</c:v>
                </c:pt>
                <c:pt idx="3">
                  <c:v>105.24</c:v>
                </c:pt>
                <c:pt idx="4">
                  <c:v>105.55</c:v>
                </c:pt>
              </c:numCache>
            </c:numRef>
          </c:val>
          <c:smooth val="0"/>
          <c:extLst>
            <c:ext xmlns:c16="http://schemas.microsoft.com/office/drawing/2014/chart" uri="{C3380CC4-5D6E-409C-BE32-E72D297353CC}">
              <c16:uniqueId val="{00000001-BF32-4D64-AF3D-C0D8FF5FD56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5.66</c:v>
                </c:pt>
                <c:pt idx="1">
                  <c:v>8.35</c:v>
                </c:pt>
                <c:pt idx="2">
                  <c:v>10.93</c:v>
                </c:pt>
                <c:pt idx="3">
                  <c:v>13.33</c:v>
                </c:pt>
                <c:pt idx="4">
                  <c:v>15.67</c:v>
                </c:pt>
              </c:numCache>
            </c:numRef>
          </c:val>
          <c:extLst>
            <c:ext xmlns:c16="http://schemas.microsoft.com/office/drawing/2014/chart" uri="{C3380CC4-5D6E-409C-BE32-E72D297353CC}">
              <c16:uniqueId val="{00000000-E723-4B93-9FAB-2080FE5BDBB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15.11</c:v>
                </c:pt>
                <c:pt idx="1">
                  <c:v>16.440000000000001</c:v>
                </c:pt>
                <c:pt idx="2">
                  <c:v>18.53</c:v>
                </c:pt>
                <c:pt idx="3">
                  <c:v>34.869999999999997</c:v>
                </c:pt>
                <c:pt idx="4">
                  <c:v>36.700000000000003</c:v>
                </c:pt>
              </c:numCache>
            </c:numRef>
          </c:val>
          <c:smooth val="0"/>
          <c:extLst>
            <c:ext xmlns:c16="http://schemas.microsoft.com/office/drawing/2014/chart" uri="{C3380CC4-5D6E-409C-BE32-E72D297353CC}">
              <c16:uniqueId val="{00000001-E723-4B93-9FAB-2080FE5BDBB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0.09</c:v>
                </c:pt>
              </c:numCache>
            </c:numRef>
          </c:val>
          <c:extLst>
            <c:ext xmlns:c16="http://schemas.microsoft.com/office/drawing/2014/chart" uri="{C3380CC4-5D6E-409C-BE32-E72D297353CC}">
              <c16:uniqueId val="{00000000-232C-4542-8386-B449A3984C3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9.44</c:v>
                </c:pt>
                <c:pt idx="4" formatCode="#,##0.00;&quot;△&quot;#,##0.00;&quot;-&quot;">
                  <c:v>10.69</c:v>
                </c:pt>
              </c:numCache>
            </c:numRef>
          </c:val>
          <c:smooth val="0"/>
          <c:extLst>
            <c:ext xmlns:c16="http://schemas.microsoft.com/office/drawing/2014/chart" uri="{C3380CC4-5D6E-409C-BE32-E72D297353CC}">
              <c16:uniqueId val="{00000001-232C-4542-8386-B449A3984C3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C5-40D6-9D9B-7FD97767477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formatCode="#,##0.00;&quot;△&quot;#,##0.00;&quot;-&quot;">
                  <c:v>4.5</c:v>
                </c:pt>
                <c:pt idx="4" formatCode="#,##0.00;&quot;△&quot;#,##0.00;&quot;-&quot;">
                  <c:v>4.38</c:v>
                </c:pt>
              </c:numCache>
            </c:numRef>
          </c:val>
          <c:smooth val="0"/>
          <c:extLst>
            <c:ext xmlns:c16="http://schemas.microsoft.com/office/drawing/2014/chart" uri="{C3380CC4-5D6E-409C-BE32-E72D297353CC}">
              <c16:uniqueId val="{00000001-0EC5-40D6-9D9B-7FD97767477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46.47</c:v>
                </c:pt>
                <c:pt idx="1">
                  <c:v>44.22</c:v>
                </c:pt>
                <c:pt idx="2">
                  <c:v>53.17</c:v>
                </c:pt>
                <c:pt idx="3">
                  <c:v>69.06</c:v>
                </c:pt>
                <c:pt idx="4">
                  <c:v>63.83</c:v>
                </c:pt>
              </c:numCache>
            </c:numRef>
          </c:val>
          <c:extLst>
            <c:ext xmlns:c16="http://schemas.microsoft.com/office/drawing/2014/chart" uri="{C3380CC4-5D6E-409C-BE32-E72D297353CC}">
              <c16:uniqueId val="{00000000-4BAB-455E-9D78-F024D423F91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41.15</c:v>
                </c:pt>
                <c:pt idx="1">
                  <c:v>47.34</c:v>
                </c:pt>
                <c:pt idx="2">
                  <c:v>52.1</c:v>
                </c:pt>
                <c:pt idx="3">
                  <c:v>92.26</c:v>
                </c:pt>
                <c:pt idx="4">
                  <c:v>99.9</c:v>
                </c:pt>
              </c:numCache>
            </c:numRef>
          </c:val>
          <c:smooth val="0"/>
          <c:extLst>
            <c:ext xmlns:c16="http://schemas.microsoft.com/office/drawing/2014/chart" uri="{C3380CC4-5D6E-409C-BE32-E72D297353CC}">
              <c16:uniqueId val="{00000001-4BAB-455E-9D78-F024D423F91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361.39</c:v>
                </c:pt>
                <c:pt idx="1">
                  <c:v>414.81</c:v>
                </c:pt>
                <c:pt idx="2">
                  <c:v>568.30999999999995</c:v>
                </c:pt>
                <c:pt idx="3">
                  <c:v>837.47</c:v>
                </c:pt>
                <c:pt idx="4">
                  <c:v>797.91</c:v>
                </c:pt>
              </c:numCache>
            </c:numRef>
          </c:val>
          <c:extLst>
            <c:ext xmlns:c16="http://schemas.microsoft.com/office/drawing/2014/chart" uri="{C3380CC4-5D6E-409C-BE32-E72D297353CC}">
              <c16:uniqueId val="{00000000-5A9B-4F7B-95E6-92A0426169F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648.28</c:v>
                </c:pt>
                <c:pt idx="1">
                  <c:v>736.08</c:v>
                </c:pt>
                <c:pt idx="2">
                  <c:v>841.63</c:v>
                </c:pt>
                <c:pt idx="3">
                  <c:v>652.79999999999995</c:v>
                </c:pt>
                <c:pt idx="4">
                  <c:v>624.62</c:v>
                </c:pt>
              </c:numCache>
            </c:numRef>
          </c:val>
          <c:smooth val="0"/>
          <c:extLst>
            <c:ext xmlns:c16="http://schemas.microsoft.com/office/drawing/2014/chart" uri="{C3380CC4-5D6E-409C-BE32-E72D297353CC}">
              <c16:uniqueId val="{00000001-5A9B-4F7B-95E6-92A0426169F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70</c:v>
                </c:pt>
                <c:pt idx="1">
                  <c:v>69.56</c:v>
                </c:pt>
                <c:pt idx="2">
                  <c:v>65.73</c:v>
                </c:pt>
                <c:pt idx="3">
                  <c:v>64.099999999999994</c:v>
                </c:pt>
                <c:pt idx="4">
                  <c:v>65.64</c:v>
                </c:pt>
              </c:numCache>
            </c:numRef>
          </c:val>
          <c:extLst>
            <c:ext xmlns:c16="http://schemas.microsoft.com/office/drawing/2014/chart" uri="{C3380CC4-5D6E-409C-BE32-E72D297353CC}">
              <c16:uniqueId val="{00000000-7B9C-48D1-B821-648AE863DD1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79.3</c:v>
                </c:pt>
                <c:pt idx="1">
                  <c:v>80.33</c:v>
                </c:pt>
                <c:pt idx="2">
                  <c:v>78.239999999999995</c:v>
                </c:pt>
                <c:pt idx="3">
                  <c:v>97.29</c:v>
                </c:pt>
                <c:pt idx="4">
                  <c:v>99.29</c:v>
                </c:pt>
              </c:numCache>
            </c:numRef>
          </c:val>
          <c:smooth val="0"/>
          <c:extLst>
            <c:ext xmlns:c16="http://schemas.microsoft.com/office/drawing/2014/chart" uri="{C3380CC4-5D6E-409C-BE32-E72D297353CC}">
              <c16:uniqueId val="{00000001-7B9C-48D1-B821-648AE863DD1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137.02000000000001</c:v>
                </c:pt>
                <c:pt idx="1">
                  <c:v>137.97</c:v>
                </c:pt>
                <c:pt idx="2">
                  <c:v>146.69</c:v>
                </c:pt>
                <c:pt idx="3">
                  <c:v>151.16</c:v>
                </c:pt>
                <c:pt idx="4">
                  <c:v>150.01</c:v>
                </c:pt>
              </c:numCache>
            </c:numRef>
          </c:val>
          <c:extLst>
            <c:ext xmlns:c16="http://schemas.microsoft.com/office/drawing/2014/chart" uri="{C3380CC4-5D6E-409C-BE32-E72D297353CC}">
              <c16:uniqueId val="{00000000-6025-440A-BAFF-E540A5B6FCB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157.05000000000001</c:v>
                </c:pt>
                <c:pt idx="1">
                  <c:v>160.01</c:v>
                </c:pt>
                <c:pt idx="2">
                  <c:v>165.77</c:v>
                </c:pt>
                <c:pt idx="3">
                  <c:v>145.49</c:v>
                </c:pt>
                <c:pt idx="4">
                  <c:v>144.28</c:v>
                </c:pt>
              </c:numCache>
            </c:numRef>
          </c:val>
          <c:smooth val="0"/>
          <c:extLst>
            <c:ext xmlns:c16="http://schemas.microsoft.com/office/drawing/2014/chart" uri="{C3380CC4-5D6E-409C-BE32-E72D297353CC}">
              <c16:uniqueId val="{00000001-6025-440A-BAFF-E540A5B6FCB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安城市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Ac1</v>
      </c>
      <c r="X8" s="39"/>
      <c r="Y8" s="39"/>
      <c r="Z8" s="39"/>
      <c r="AA8" s="39"/>
      <c r="AB8" s="39"/>
      <c r="AC8" s="39"/>
      <c r="AD8" s="40" t="str">
        <f>データ!$M$6</f>
        <v>非設置</v>
      </c>
      <c r="AE8" s="40"/>
      <c r="AF8" s="40"/>
      <c r="AG8" s="40"/>
      <c r="AH8" s="40"/>
      <c r="AI8" s="40"/>
      <c r="AJ8" s="40"/>
      <c r="AK8" s="3"/>
      <c r="AL8" s="41">
        <f>データ!S6</f>
        <v>187665</v>
      </c>
      <c r="AM8" s="41"/>
      <c r="AN8" s="41"/>
      <c r="AO8" s="41"/>
      <c r="AP8" s="41"/>
      <c r="AQ8" s="41"/>
      <c r="AR8" s="41"/>
      <c r="AS8" s="41"/>
      <c r="AT8" s="34">
        <f>データ!T6</f>
        <v>86.05</v>
      </c>
      <c r="AU8" s="34"/>
      <c r="AV8" s="34"/>
      <c r="AW8" s="34"/>
      <c r="AX8" s="34"/>
      <c r="AY8" s="34"/>
      <c r="AZ8" s="34"/>
      <c r="BA8" s="34"/>
      <c r="BB8" s="34">
        <f>データ!U6</f>
        <v>2180.88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70.88</v>
      </c>
      <c r="J10" s="34"/>
      <c r="K10" s="34"/>
      <c r="L10" s="34"/>
      <c r="M10" s="34"/>
      <c r="N10" s="34"/>
      <c r="O10" s="34"/>
      <c r="P10" s="34">
        <f>データ!P6</f>
        <v>77.180000000000007</v>
      </c>
      <c r="Q10" s="34"/>
      <c r="R10" s="34"/>
      <c r="S10" s="34"/>
      <c r="T10" s="34"/>
      <c r="U10" s="34"/>
      <c r="V10" s="34"/>
      <c r="W10" s="34">
        <f>データ!Q6</f>
        <v>97.18</v>
      </c>
      <c r="X10" s="34"/>
      <c r="Y10" s="34"/>
      <c r="Z10" s="34"/>
      <c r="AA10" s="34"/>
      <c r="AB10" s="34"/>
      <c r="AC10" s="34"/>
      <c r="AD10" s="41">
        <f>データ!R6</f>
        <v>1650</v>
      </c>
      <c r="AE10" s="41"/>
      <c r="AF10" s="41"/>
      <c r="AG10" s="41"/>
      <c r="AH10" s="41"/>
      <c r="AI10" s="41"/>
      <c r="AJ10" s="41"/>
      <c r="AK10" s="2"/>
      <c r="AL10" s="41">
        <f>データ!V6</f>
        <v>144714</v>
      </c>
      <c r="AM10" s="41"/>
      <c r="AN10" s="41"/>
      <c r="AO10" s="41"/>
      <c r="AP10" s="41"/>
      <c r="AQ10" s="41"/>
      <c r="AR10" s="41"/>
      <c r="AS10" s="41"/>
      <c r="AT10" s="34">
        <f>データ!W6</f>
        <v>22.05</v>
      </c>
      <c r="AU10" s="34"/>
      <c r="AV10" s="34"/>
      <c r="AW10" s="34"/>
      <c r="AX10" s="34"/>
      <c r="AY10" s="34"/>
      <c r="AZ10" s="34"/>
      <c r="BA10" s="34"/>
      <c r="BB10" s="34">
        <f>データ!X6</f>
        <v>6562.99</v>
      </c>
      <c r="BC10" s="34"/>
      <c r="BD10" s="34"/>
      <c r="BE10" s="34"/>
      <c r="BF10" s="34"/>
      <c r="BG10" s="34"/>
      <c r="BH10" s="34"/>
      <c r="BI10" s="34"/>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3"/>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3"/>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3"/>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3"/>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3"/>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3"/>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3"/>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3"/>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3"/>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3"/>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3"/>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3"/>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3"/>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3"/>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3"/>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3"/>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3"/>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3"/>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3"/>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3"/>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3"/>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3"/>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3"/>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3"/>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3"/>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3"/>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3"/>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3"/>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3"/>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3"/>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3"/>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3"/>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3"/>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3"/>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3"/>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3"/>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3"/>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3"/>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3"/>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3"/>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3"/>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3"/>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3"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3"/>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3"/>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3"/>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3"/>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3"/>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3"/>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3"/>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3"/>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3"/>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3"/>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3"/>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3"/>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3"/>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3"/>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3"/>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ZB8U1/Q+dI58rqq18JlG8yRzS1Kd7z5XU0W5Dyi+RDq/LMd3qSAbQTxzpBa/+pYiyt+UK9Q2dMNYv6SjdkKP1A==" saltValue="W1/YthcPbQYdE7F74coAa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232122</v>
      </c>
      <c r="D6" s="19">
        <f t="shared" si="3"/>
        <v>46</v>
      </c>
      <c r="E6" s="19">
        <f t="shared" si="3"/>
        <v>17</v>
      </c>
      <c r="F6" s="19">
        <f t="shared" si="3"/>
        <v>1</v>
      </c>
      <c r="G6" s="19">
        <f t="shared" si="3"/>
        <v>0</v>
      </c>
      <c r="H6" s="19" t="str">
        <f t="shared" si="3"/>
        <v>愛知県　安城市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70.88</v>
      </c>
      <c r="P6" s="20">
        <f t="shared" si="3"/>
        <v>77.180000000000007</v>
      </c>
      <c r="Q6" s="20">
        <f t="shared" si="3"/>
        <v>97.18</v>
      </c>
      <c r="R6" s="20">
        <f t="shared" si="3"/>
        <v>1650</v>
      </c>
      <c r="S6" s="20">
        <f t="shared" si="3"/>
        <v>187665</v>
      </c>
      <c r="T6" s="20">
        <f t="shared" si="3"/>
        <v>86.05</v>
      </c>
      <c r="U6" s="20">
        <f t="shared" si="3"/>
        <v>2180.88</v>
      </c>
      <c r="V6" s="20">
        <f t="shared" si="3"/>
        <v>144714</v>
      </c>
      <c r="W6" s="20">
        <f t="shared" si="3"/>
        <v>22.05</v>
      </c>
      <c r="X6" s="20">
        <f t="shared" si="3"/>
        <v>6562.99</v>
      </c>
      <c r="Y6" s="21">
        <f>IF(Y7="",NA(),Y7)</f>
        <v>99.43</v>
      </c>
      <c r="Z6" s="21">
        <f t="shared" ref="Z6:AH6" si="4">IF(Z7="",NA(),Z7)</f>
        <v>100.02</v>
      </c>
      <c r="AA6" s="21">
        <f t="shared" si="4"/>
        <v>95.89</v>
      </c>
      <c r="AB6" s="21">
        <f t="shared" si="4"/>
        <v>99.44</v>
      </c>
      <c r="AC6" s="21">
        <f t="shared" si="4"/>
        <v>100.03</v>
      </c>
      <c r="AD6" s="21">
        <f t="shared" si="4"/>
        <v>105.1</v>
      </c>
      <c r="AE6" s="21">
        <f t="shared" si="4"/>
        <v>105.99</v>
      </c>
      <c r="AF6" s="21">
        <f t="shared" si="4"/>
        <v>101.43</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1">
        <f t="shared" si="5"/>
        <v>4.5</v>
      </c>
      <c r="AS6" s="21">
        <f t="shared" si="5"/>
        <v>4.38</v>
      </c>
      <c r="AT6" s="20" t="str">
        <f>IF(AT7="","",IF(AT7="-","【-】","【"&amp;SUBSTITUTE(TEXT(AT7,"#,##0.00"),"-","△")&amp;"】"))</f>
        <v>【3.12】</v>
      </c>
      <c r="AU6" s="21">
        <f>IF(AU7="",NA(),AU7)</f>
        <v>46.47</v>
      </c>
      <c r="AV6" s="21">
        <f t="shared" ref="AV6:BD6" si="6">IF(AV7="",NA(),AV7)</f>
        <v>44.22</v>
      </c>
      <c r="AW6" s="21">
        <f t="shared" si="6"/>
        <v>53.17</v>
      </c>
      <c r="AX6" s="21">
        <f t="shared" si="6"/>
        <v>69.06</v>
      </c>
      <c r="AY6" s="21">
        <f t="shared" si="6"/>
        <v>63.83</v>
      </c>
      <c r="AZ6" s="21">
        <f t="shared" si="6"/>
        <v>41.15</v>
      </c>
      <c r="BA6" s="21">
        <f t="shared" si="6"/>
        <v>47.34</v>
      </c>
      <c r="BB6" s="21">
        <f t="shared" si="6"/>
        <v>52.1</v>
      </c>
      <c r="BC6" s="21">
        <f t="shared" si="6"/>
        <v>92.26</v>
      </c>
      <c r="BD6" s="21">
        <f t="shared" si="6"/>
        <v>99.9</v>
      </c>
      <c r="BE6" s="20" t="str">
        <f>IF(BE7="","",IF(BE7="-","【-】","【"&amp;SUBSTITUTE(TEXT(BE7,"#,##0.00"),"-","△")&amp;"】"))</f>
        <v>【82.75】</v>
      </c>
      <c r="BF6" s="21">
        <f>IF(BF7="",NA(),BF7)</f>
        <v>361.39</v>
      </c>
      <c r="BG6" s="21">
        <f t="shared" ref="BG6:BO6" si="7">IF(BG7="",NA(),BG7)</f>
        <v>414.81</v>
      </c>
      <c r="BH6" s="21">
        <f t="shared" si="7"/>
        <v>568.30999999999995</v>
      </c>
      <c r="BI6" s="21">
        <f t="shared" si="7"/>
        <v>837.47</v>
      </c>
      <c r="BJ6" s="21">
        <f t="shared" si="7"/>
        <v>797.91</v>
      </c>
      <c r="BK6" s="21">
        <f t="shared" si="7"/>
        <v>648.28</v>
      </c>
      <c r="BL6" s="21">
        <f t="shared" si="7"/>
        <v>736.08</v>
      </c>
      <c r="BM6" s="21">
        <f t="shared" si="7"/>
        <v>841.63</v>
      </c>
      <c r="BN6" s="21">
        <f t="shared" si="7"/>
        <v>652.79999999999995</v>
      </c>
      <c r="BO6" s="21">
        <f t="shared" si="7"/>
        <v>624.62</v>
      </c>
      <c r="BP6" s="20" t="str">
        <f>IF(BP7="","",IF(BP7="-","【-】","【"&amp;SUBSTITUTE(TEXT(BP7,"#,##0.00"),"-","△")&amp;"】"))</f>
        <v>【602.56】</v>
      </c>
      <c r="BQ6" s="21">
        <f>IF(BQ7="",NA(),BQ7)</f>
        <v>70</v>
      </c>
      <c r="BR6" s="21">
        <f t="shared" ref="BR6:BZ6" si="8">IF(BR7="",NA(),BR7)</f>
        <v>69.56</v>
      </c>
      <c r="BS6" s="21">
        <f t="shared" si="8"/>
        <v>65.73</v>
      </c>
      <c r="BT6" s="21">
        <f t="shared" si="8"/>
        <v>64.099999999999994</v>
      </c>
      <c r="BU6" s="21">
        <f t="shared" si="8"/>
        <v>65.64</v>
      </c>
      <c r="BV6" s="21">
        <f t="shared" si="8"/>
        <v>79.3</v>
      </c>
      <c r="BW6" s="21">
        <f t="shared" si="8"/>
        <v>80.33</v>
      </c>
      <c r="BX6" s="21">
        <f t="shared" si="8"/>
        <v>78.239999999999995</v>
      </c>
      <c r="BY6" s="21">
        <f t="shared" si="8"/>
        <v>97.29</v>
      </c>
      <c r="BZ6" s="21">
        <f t="shared" si="8"/>
        <v>99.29</v>
      </c>
      <c r="CA6" s="20" t="str">
        <f>IF(CA7="","",IF(CA7="-","【-】","【"&amp;SUBSTITUTE(TEXT(CA7,"#,##0.00"),"-","△")&amp;"】"))</f>
        <v>【97.94】</v>
      </c>
      <c r="CB6" s="21">
        <f>IF(CB7="",NA(),CB7)</f>
        <v>137.02000000000001</v>
      </c>
      <c r="CC6" s="21">
        <f t="shared" ref="CC6:CK6" si="9">IF(CC7="",NA(),CC7)</f>
        <v>137.97</v>
      </c>
      <c r="CD6" s="21">
        <f t="shared" si="9"/>
        <v>146.69</v>
      </c>
      <c r="CE6" s="21">
        <f t="shared" si="9"/>
        <v>151.16</v>
      </c>
      <c r="CF6" s="21">
        <f t="shared" si="9"/>
        <v>150.01</v>
      </c>
      <c r="CG6" s="21">
        <f t="shared" si="9"/>
        <v>157.05000000000001</v>
      </c>
      <c r="CH6" s="21">
        <f t="shared" si="9"/>
        <v>160.01</v>
      </c>
      <c r="CI6" s="21">
        <f t="shared" si="9"/>
        <v>165.77</v>
      </c>
      <c r="CJ6" s="21">
        <f t="shared" si="9"/>
        <v>145.49</v>
      </c>
      <c r="CK6" s="21">
        <f t="shared" si="9"/>
        <v>144.28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61.49</v>
      </c>
      <c r="CV6" s="21">
        <f t="shared" si="10"/>
        <v>62.15</v>
      </c>
      <c r="CW6" s="20" t="str">
        <f>IF(CW7="","",IF(CW7="-","【-】","【"&amp;SUBSTITUTE(TEXT(CW7,"#,##0.00"),"-","△")&amp;"】"))</f>
        <v>【60.13】</v>
      </c>
      <c r="CX6" s="21">
        <f>IF(CX7="",NA(),CX7)</f>
        <v>92.54</v>
      </c>
      <c r="CY6" s="21">
        <f t="shared" ref="CY6:DG6" si="11">IF(CY7="",NA(),CY7)</f>
        <v>93.33</v>
      </c>
      <c r="CZ6" s="21">
        <f t="shared" si="11"/>
        <v>93.2</v>
      </c>
      <c r="DA6" s="21">
        <f t="shared" si="11"/>
        <v>93.78</v>
      </c>
      <c r="DB6" s="21">
        <f t="shared" si="11"/>
        <v>93.81</v>
      </c>
      <c r="DC6" s="21">
        <f t="shared" si="11"/>
        <v>89.18</v>
      </c>
      <c r="DD6" s="21">
        <f t="shared" si="11"/>
        <v>90.61</v>
      </c>
      <c r="DE6" s="21">
        <f t="shared" si="11"/>
        <v>90.93</v>
      </c>
      <c r="DF6" s="21">
        <f t="shared" si="11"/>
        <v>95.01</v>
      </c>
      <c r="DG6" s="21">
        <f t="shared" si="11"/>
        <v>94.96</v>
      </c>
      <c r="DH6" s="20" t="str">
        <f>IF(DH7="","",IF(DH7="-","【-】","【"&amp;SUBSTITUTE(TEXT(DH7,"#,##0.00"),"-","△")&amp;"】"))</f>
        <v>【96.00】</v>
      </c>
      <c r="DI6" s="21">
        <f>IF(DI7="",NA(),DI7)</f>
        <v>5.66</v>
      </c>
      <c r="DJ6" s="21">
        <f t="shared" ref="DJ6:DR6" si="12">IF(DJ7="",NA(),DJ7)</f>
        <v>8.35</v>
      </c>
      <c r="DK6" s="21">
        <f t="shared" si="12"/>
        <v>10.93</v>
      </c>
      <c r="DL6" s="21">
        <f t="shared" si="12"/>
        <v>13.33</v>
      </c>
      <c r="DM6" s="21">
        <f t="shared" si="12"/>
        <v>15.67</v>
      </c>
      <c r="DN6" s="21">
        <f t="shared" si="12"/>
        <v>15.11</v>
      </c>
      <c r="DO6" s="21">
        <f t="shared" si="12"/>
        <v>16.440000000000001</v>
      </c>
      <c r="DP6" s="21">
        <f t="shared" si="12"/>
        <v>18.53</v>
      </c>
      <c r="DQ6" s="21">
        <f t="shared" si="12"/>
        <v>34.869999999999997</v>
      </c>
      <c r="DR6" s="21">
        <f t="shared" si="12"/>
        <v>36.700000000000003</v>
      </c>
      <c r="DS6" s="20" t="str">
        <f>IF(DS7="","",IF(DS7="-","【-】","【"&amp;SUBSTITUTE(TEXT(DS7,"#,##0.00"),"-","△")&amp;"】"))</f>
        <v>【42.20】</v>
      </c>
      <c r="DT6" s="20">
        <f>IF(DT7="",NA(),DT7)</f>
        <v>0</v>
      </c>
      <c r="DU6" s="20">
        <f t="shared" ref="DU6:EC6" si="13">IF(DU7="",NA(),DU7)</f>
        <v>0</v>
      </c>
      <c r="DV6" s="20">
        <f t="shared" si="13"/>
        <v>0</v>
      </c>
      <c r="DW6" s="20">
        <f t="shared" si="13"/>
        <v>0</v>
      </c>
      <c r="DX6" s="21">
        <f t="shared" si="13"/>
        <v>0.09</v>
      </c>
      <c r="DY6" s="20">
        <f t="shared" si="13"/>
        <v>0</v>
      </c>
      <c r="DZ6" s="20">
        <f t="shared" si="13"/>
        <v>0</v>
      </c>
      <c r="EA6" s="20">
        <f t="shared" si="13"/>
        <v>0</v>
      </c>
      <c r="EB6" s="21">
        <f t="shared" si="13"/>
        <v>9.44</v>
      </c>
      <c r="EC6" s="21">
        <f t="shared" si="13"/>
        <v>10.69</v>
      </c>
      <c r="ED6" s="20" t="str">
        <f>IF(ED7="","",IF(ED7="-","【-】","【"&amp;SUBSTITUTE(TEXT(ED7,"#,##0.00"),"-","△")&amp;"】"))</f>
        <v>【9.46】</v>
      </c>
      <c r="EE6" s="20">
        <f>IF(EE7="",NA(),EE7)</f>
        <v>0</v>
      </c>
      <c r="EF6" s="20">
        <f t="shared" ref="EF6:EN6" si="14">IF(EF7="",NA(),EF7)</f>
        <v>0</v>
      </c>
      <c r="EG6" s="20">
        <f t="shared" si="14"/>
        <v>0</v>
      </c>
      <c r="EH6" s="20">
        <f t="shared" si="14"/>
        <v>0</v>
      </c>
      <c r="EI6" s="20">
        <f t="shared" si="14"/>
        <v>0</v>
      </c>
      <c r="EJ6" s="21">
        <f t="shared" si="14"/>
        <v>7.0000000000000007E-2</v>
      </c>
      <c r="EK6" s="20">
        <f t="shared" si="14"/>
        <v>0</v>
      </c>
      <c r="EL6" s="20">
        <f t="shared" si="14"/>
        <v>0</v>
      </c>
      <c r="EM6" s="21">
        <f t="shared" si="14"/>
        <v>0.2</v>
      </c>
      <c r="EN6" s="21">
        <f t="shared" si="14"/>
        <v>0.22</v>
      </c>
      <c r="EO6" s="20" t="str">
        <f>IF(EO7="","",IF(EO7="-","【-】","【"&amp;SUBSTITUTE(TEXT(EO7,"#,##0.00"),"-","△")&amp;"】"))</f>
        <v>【0.19】</v>
      </c>
    </row>
    <row r="7" spans="1:148" s="22" customFormat="1" x14ac:dyDescent="0.2">
      <c r="A7" s="14"/>
      <c r="B7" s="23">
        <v>2024</v>
      </c>
      <c r="C7" s="23">
        <v>232122</v>
      </c>
      <c r="D7" s="23">
        <v>46</v>
      </c>
      <c r="E7" s="23">
        <v>17</v>
      </c>
      <c r="F7" s="23">
        <v>1</v>
      </c>
      <c r="G7" s="23">
        <v>0</v>
      </c>
      <c r="H7" s="23" t="s">
        <v>96</v>
      </c>
      <c r="I7" s="23" t="s">
        <v>97</v>
      </c>
      <c r="J7" s="23" t="s">
        <v>98</v>
      </c>
      <c r="K7" s="23" t="s">
        <v>99</v>
      </c>
      <c r="L7" s="23" t="s">
        <v>100</v>
      </c>
      <c r="M7" s="23" t="s">
        <v>101</v>
      </c>
      <c r="N7" s="24" t="s">
        <v>102</v>
      </c>
      <c r="O7" s="24">
        <v>70.88</v>
      </c>
      <c r="P7" s="24">
        <v>77.180000000000007</v>
      </c>
      <c r="Q7" s="24">
        <v>97.18</v>
      </c>
      <c r="R7" s="24">
        <v>1650</v>
      </c>
      <c r="S7" s="24">
        <v>187665</v>
      </c>
      <c r="T7" s="24">
        <v>86.05</v>
      </c>
      <c r="U7" s="24">
        <v>2180.88</v>
      </c>
      <c r="V7" s="24">
        <v>144714</v>
      </c>
      <c r="W7" s="24">
        <v>22.05</v>
      </c>
      <c r="X7" s="24">
        <v>6562.99</v>
      </c>
      <c r="Y7" s="24">
        <v>99.43</v>
      </c>
      <c r="Z7" s="24">
        <v>100.02</v>
      </c>
      <c r="AA7" s="24">
        <v>95.89</v>
      </c>
      <c r="AB7" s="24">
        <v>99.44</v>
      </c>
      <c r="AC7" s="24">
        <v>100.03</v>
      </c>
      <c r="AD7" s="24">
        <v>105.1</v>
      </c>
      <c r="AE7" s="24">
        <v>105.99</v>
      </c>
      <c r="AF7" s="24">
        <v>101.43</v>
      </c>
      <c r="AG7" s="24">
        <v>105.24</v>
      </c>
      <c r="AH7" s="24">
        <v>105.55</v>
      </c>
      <c r="AI7" s="24">
        <v>105.36</v>
      </c>
      <c r="AJ7" s="24">
        <v>0</v>
      </c>
      <c r="AK7" s="24">
        <v>0</v>
      </c>
      <c r="AL7" s="24">
        <v>0</v>
      </c>
      <c r="AM7" s="24">
        <v>0</v>
      </c>
      <c r="AN7" s="24">
        <v>0</v>
      </c>
      <c r="AO7" s="24">
        <v>0</v>
      </c>
      <c r="AP7" s="24">
        <v>0</v>
      </c>
      <c r="AQ7" s="24">
        <v>0</v>
      </c>
      <c r="AR7" s="24">
        <v>4.5</v>
      </c>
      <c r="AS7" s="24">
        <v>4.38</v>
      </c>
      <c r="AT7" s="24">
        <v>3.12</v>
      </c>
      <c r="AU7" s="24">
        <v>46.47</v>
      </c>
      <c r="AV7" s="24">
        <v>44.22</v>
      </c>
      <c r="AW7" s="24">
        <v>53.17</v>
      </c>
      <c r="AX7" s="24">
        <v>69.06</v>
      </c>
      <c r="AY7" s="24">
        <v>63.83</v>
      </c>
      <c r="AZ7" s="24">
        <v>41.15</v>
      </c>
      <c r="BA7" s="24">
        <v>47.34</v>
      </c>
      <c r="BB7" s="24">
        <v>52.1</v>
      </c>
      <c r="BC7" s="24">
        <v>92.26</v>
      </c>
      <c r="BD7" s="24">
        <v>99.9</v>
      </c>
      <c r="BE7" s="24">
        <v>82.75</v>
      </c>
      <c r="BF7" s="24">
        <v>361.39</v>
      </c>
      <c r="BG7" s="24">
        <v>414.81</v>
      </c>
      <c r="BH7" s="24">
        <v>568.30999999999995</v>
      </c>
      <c r="BI7" s="24">
        <v>837.47</v>
      </c>
      <c r="BJ7" s="24">
        <v>797.91</v>
      </c>
      <c r="BK7" s="24">
        <v>648.28</v>
      </c>
      <c r="BL7" s="24">
        <v>736.08</v>
      </c>
      <c r="BM7" s="24">
        <v>841.63</v>
      </c>
      <c r="BN7" s="24">
        <v>652.79999999999995</v>
      </c>
      <c r="BO7" s="24">
        <v>624.62</v>
      </c>
      <c r="BP7" s="24">
        <v>602.55999999999995</v>
      </c>
      <c r="BQ7" s="24">
        <v>70</v>
      </c>
      <c r="BR7" s="24">
        <v>69.56</v>
      </c>
      <c r="BS7" s="24">
        <v>65.73</v>
      </c>
      <c r="BT7" s="24">
        <v>64.099999999999994</v>
      </c>
      <c r="BU7" s="24">
        <v>65.64</v>
      </c>
      <c r="BV7" s="24">
        <v>79.3</v>
      </c>
      <c r="BW7" s="24">
        <v>80.33</v>
      </c>
      <c r="BX7" s="24">
        <v>78.239999999999995</v>
      </c>
      <c r="BY7" s="24">
        <v>97.29</v>
      </c>
      <c r="BZ7" s="24">
        <v>99.29</v>
      </c>
      <c r="CA7" s="24">
        <v>97.94</v>
      </c>
      <c r="CB7" s="24">
        <v>137.02000000000001</v>
      </c>
      <c r="CC7" s="24">
        <v>137.97</v>
      </c>
      <c r="CD7" s="24">
        <v>146.69</v>
      </c>
      <c r="CE7" s="24">
        <v>151.16</v>
      </c>
      <c r="CF7" s="24">
        <v>150.01</v>
      </c>
      <c r="CG7" s="24">
        <v>157.05000000000001</v>
      </c>
      <c r="CH7" s="24">
        <v>160.01</v>
      </c>
      <c r="CI7" s="24">
        <v>165.77</v>
      </c>
      <c r="CJ7" s="24">
        <v>145.49</v>
      </c>
      <c r="CK7" s="24">
        <v>144.28</v>
      </c>
      <c r="CL7" s="24">
        <v>140.97999999999999</v>
      </c>
      <c r="CM7" s="24" t="s">
        <v>102</v>
      </c>
      <c r="CN7" s="24" t="s">
        <v>102</v>
      </c>
      <c r="CO7" s="24" t="s">
        <v>102</v>
      </c>
      <c r="CP7" s="24" t="s">
        <v>102</v>
      </c>
      <c r="CQ7" s="24" t="s">
        <v>102</v>
      </c>
      <c r="CR7" s="24" t="s">
        <v>102</v>
      </c>
      <c r="CS7" s="24" t="s">
        <v>102</v>
      </c>
      <c r="CT7" s="24" t="s">
        <v>102</v>
      </c>
      <c r="CU7" s="24">
        <v>61.49</v>
      </c>
      <c r="CV7" s="24">
        <v>62.15</v>
      </c>
      <c r="CW7" s="24">
        <v>60.13</v>
      </c>
      <c r="CX7" s="24">
        <v>92.54</v>
      </c>
      <c r="CY7" s="24">
        <v>93.33</v>
      </c>
      <c r="CZ7" s="24">
        <v>93.2</v>
      </c>
      <c r="DA7" s="24">
        <v>93.78</v>
      </c>
      <c r="DB7" s="24">
        <v>93.81</v>
      </c>
      <c r="DC7" s="24">
        <v>89.18</v>
      </c>
      <c r="DD7" s="24">
        <v>90.61</v>
      </c>
      <c r="DE7" s="24">
        <v>90.93</v>
      </c>
      <c r="DF7" s="24">
        <v>95.01</v>
      </c>
      <c r="DG7" s="24">
        <v>94.96</v>
      </c>
      <c r="DH7" s="24">
        <v>96</v>
      </c>
      <c r="DI7" s="24">
        <v>5.66</v>
      </c>
      <c r="DJ7" s="24">
        <v>8.35</v>
      </c>
      <c r="DK7" s="24">
        <v>10.93</v>
      </c>
      <c r="DL7" s="24">
        <v>13.33</v>
      </c>
      <c r="DM7" s="24">
        <v>15.67</v>
      </c>
      <c r="DN7" s="24">
        <v>15.11</v>
      </c>
      <c r="DO7" s="24">
        <v>16.440000000000001</v>
      </c>
      <c r="DP7" s="24">
        <v>18.53</v>
      </c>
      <c r="DQ7" s="24">
        <v>34.869999999999997</v>
      </c>
      <c r="DR7" s="24">
        <v>36.700000000000003</v>
      </c>
      <c r="DS7" s="24">
        <v>42.2</v>
      </c>
      <c r="DT7" s="24">
        <v>0</v>
      </c>
      <c r="DU7" s="24">
        <v>0</v>
      </c>
      <c r="DV7" s="24">
        <v>0</v>
      </c>
      <c r="DW7" s="24">
        <v>0</v>
      </c>
      <c r="DX7" s="24">
        <v>0.09</v>
      </c>
      <c r="DY7" s="24">
        <v>0</v>
      </c>
      <c r="DZ7" s="24">
        <v>0</v>
      </c>
      <c r="EA7" s="24">
        <v>0</v>
      </c>
      <c r="EB7" s="24">
        <v>9.44</v>
      </c>
      <c r="EC7" s="24">
        <v>10.69</v>
      </c>
      <c r="ED7" s="24">
        <v>9.4600000000000009</v>
      </c>
      <c r="EE7" s="24">
        <v>0</v>
      </c>
      <c r="EF7" s="24">
        <v>0</v>
      </c>
      <c r="EG7" s="24">
        <v>0</v>
      </c>
      <c r="EH7" s="24">
        <v>0</v>
      </c>
      <c r="EI7" s="24">
        <v>0</v>
      </c>
      <c r="EJ7" s="24">
        <v>7.0000000000000007E-2</v>
      </c>
      <c r="EK7" s="24">
        <v>0</v>
      </c>
      <c r="EL7" s="24">
        <v>0</v>
      </c>
      <c r="EM7" s="24">
        <v>0.2</v>
      </c>
      <c r="EN7" s="24">
        <v>0.22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2026-02-13T02:48:16Z</cp:lastPrinted>
  <dcterms:created xsi:type="dcterms:W3CDTF">2025-12-23T06:01:57Z</dcterms:created>
  <dcterms:modified xsi:type="dcterms:W3CDTF">2026-02-17T01:50:59Z</dcterms:modified>
  <cp:category/>
</cp:coreProperties>
</file>