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8A6DD84B-8D5D-42C8-A989-4859ACE351DF}" xr6:coauthVersionLast="47" xr6:coauthVersionMax="47" xr10:uidLastSave="{00000000-0000-0000-0000-000000000000}"/>
  <workbookProtection workbookAlgorithmName="SHA-512" workbookHashValue="YL+U6RCcZLaY4pMFSGdc4dlTZTpoEhWgaZ6xaaWr4BkPBElKi5SeWXEUD9zllg4ee1VHDX1wPLNl7hEIYjcu4Q==" workbookSaltValue="PqWXkDpiJBqTVgVkpXwKF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E85" i="4"/>
  <c r="AT10" i="4"/>
  <c r="AL10" i="4"/>
  <c r="I10" i="4"/>
  <c r="AL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<sst xmlns="http://schemas.openxmlformats.org/spreadsheetml/2006/main" count="236" uniqueCount="116">
  <si>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</si>
  <si>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</si>
  <si>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</si>
  <si>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</si>
  <si>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</si>
  <si>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</si>
  <si>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</si>
  <si>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</si>
  <si>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</si>
  <si>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</si>
  <si>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</si>
  <si>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</si>
  <si>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</si>
  <si>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</si>
  <si>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</si>
  <si>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</si>
  <si>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</si>
  <si>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</si>
  <si>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</si>
  <si>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</si>
  <si>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</si>
  <si>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</si>
  <si>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</si>
  <si>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</si>
  <si>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</si>
  <si>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</si>
  <si>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</si>
  <si>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</si>
  <si>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</si>
  <si>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</si>
  <si>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</si>
  <si>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</si>
  <si>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</si>
  <si>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</si>
  <si>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</si>
  <si>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</si>
  <si>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</si>
  <si>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</si>
  <si>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</si>
  <si>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</si>
  <si>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</si>
  <si>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</si>
  <si>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</si>
  <si>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</si>
  <si>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</si>
  <si>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</si>
  <si>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</si>
  <si>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</si>
  <si>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</si>
  <si>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</si>
  <si>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</si>
  <si>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</si>
  <si>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</si>
  <si>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</si>
  <si>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</si>
  <si>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</si>
  <si>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</si>
  <si>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</si>
  <si>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</si>
  <si>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</si>
  <si>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</si>
  <si>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</si>
  <si>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</si>
  <si>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</si>
  <si>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</si>
  <si>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</si>
  <si>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</si>
  <si>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</si>
  <si>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</si>
  <si>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</si>
  <si>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</si>
  <si>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</si>
  <si>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</si>
  <si>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</si>
  <si>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</si>
  <si>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</si>
  <si>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</si>
  <si>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</si>
  <si>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</si>
  <si>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</si>
  <si>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</si>
  <si>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</si>
  <si>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</si>
  <si>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</si>
  <si>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</si>
  <si>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</si>
  <si>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</si>
  <si>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</si>
  <si>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</si>
  <si>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</si>
  <si>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</si>
  <si>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</si>
  <si>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</si>
  <si>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</si>
  <si>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</si>
  <si>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</si>
  <si>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新城市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</si>
  <si>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</si>
  <si>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</si>
  <si>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</si>
  <si>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</si>
  <si>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</si>
  <si>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</si>
  <si>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</si>
  <si>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</si>
  <si>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</si>
  <si>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</si>
  <si>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</si>
  <si>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</si>
  <si>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</si>
  <si>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</si>
  <si>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</si>
  <si>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</si>
  <si>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決算は、処理区域拡大により接続人口が増加したことにより、有収水量が増加し下水道使用料が増加したことにより経常利益が増加した。今後は、人口減少や節水機器の普及により使用料収入減少が見込まれ、厳しい経営状況になることが予想される。また、企業の持続性・安定性には課題があるといえ、今後更新投資の際には経費削減を目的としたダウンサイジングの検討が必要と考えられる。
経営戦略の進捗状況について、PDCAサイクルに基づいたフォローアップを行い、経営の健全化を目指す。</t>
    <rPh sb="0" eb="2">
      <t>レイワ</t>
    </rPh>
    <rPh sb="3" eb="5">
      <t>ネンド</t>
    </rPh>
    <rPh sb="5" eb="7">
      <t>ケッサン</t>
    </rPh>
    <rPh sb="9" eb="11">
      <t>ショリ</t>
    </rPh>
    <rPh sb="11" eb="13">
      <t>クイキ</t>
    </rPh>
    <rPh sb="13" eb="15">
      <t>カクダイ</t>
    </rPh>
    <rPh sb="18" eb="20">
      <t>セツゾク</t>
    </rPh>
    <rPh sb="20" eb="22">
      <t>ジンコウ</t>
    </rPh>
    <rPh sb="23" eb="25">
      <t>ゾウカ</t>
    </rPh>
    <rPh sb="33" eb="37">
      <t>ユウシュウスイリョウ</t>
    </rPh>
    <rPh sb="38" eb="40">
      <t>ゾウカ</t>
    </rPh>
    <rPh sb="41" eb="44">
      <t>ゲスイドウ</t>
    </rPh>
    <rPh sb="44" eb="47">
      <t>シヨウリョウ</t>
    </rPh>
    <rPh sb="48" eb="50">
      <t>ゾウカ</t>
    </rPh>
    <rPh sb="57" eb="59">
      <t>ケイジョウ</t>
    </rPh>
    <rPh sb="59" eb="61">
      <t>リエキ</t>
    </rPh>
    <rPh sb="62" eb="64">
      <t>ゾウカ</t>
    </rPh>
    <rPh sb="67" eb="69">
      <t>コンゴ</t>
    </rPh>
    <rPh sb="71" eb="73">
      <t>ジンコウ</t>
    </rPh>
    <rPh sb="73" eb="75">
      <t>ゲンショウ</t>
    </rPh>
    <rPh sb="76" eb="78">
      <t>セッスイ</t>
    </rPh>
    <rPh sb="78" eb="80">
      <t>キキ</t>
    </rPh>
    <rPh sb="81" eb="83">
      <t>フキュウ</t>
    </rPh>
    <rPh sb="86" eb="89">
      <t>シヨウリョウ</t>
    </rPh>
    <rPh sb="89" eb="91">
      <t>シュウニュウ</t>
    </rPh>
    <rPh sb="91" eb="93">
      <t>ゲンショウ</t>
    </rPh>
    <rPh sb="94" eb="96">
      <t>ミコ</t>
    </rPh>
    <rPh sb="99" eb="100">
      <t>キビ</t>
    </rPh>
    <rPh sb="102" eb="104">
      <t>ケイエイ</t>
    </rPh>
    <rPh sb="104" eb="106">
      <t>ジョウキョウ</t>
    </rPh>
    <rPh sb="112" eb="114">
      <t>ヨソウ</t>
    </rPh>
    <rPh sb="121" eb="123">
      <t>キギョウ</t>
    </rPh>
    <rPh sb="124" eb="127">
      <t>ジゾクセイ</t>
    </rPh>
    <rPh sb="128" eb="131">
      <t>アンテイセイ</t>
    </rPh>
    <rPh sb="133" eb="135">
      <t>カダイ</t>
    </rPh>
    <rPh sb="142" eb="144">
      <t>コンゴ</t>
    </rPh>
    <rPh sb="144" eb="146">
      <t>コウシン</t>
    </rPh>
    <rPh sb="146" eb="148">
      <t>トウシ</t>
    </rPh>
    <rPh sb="149" eb="150">
      <t>サイ</t>
    </rPh>
    <rPh sb="152" eb="154">
      <t>ケイヒ</t>
    </rPh>
    <rPh sb="154" eb="156">
      <t>サクゲン</t>
    </rPh>
    <rPh sb="157" eb="159">
      <t>モクテキ</t>
    </rPh>
    <rPh sb="171" eb="173">
      <t>ケントウ</t>
    </rPh>
    <rPh sb="174" eb="176">
      <t>ヒツヨウ</t>
    </rPh>
    <rPh sb="177" eb="178">
      <t>カンガ</t>
    </rPh>
    <rPh sb="184" eb="186">
      <t>ケイエイ</t>
    </rPh>
    <rPh sb="186" eb="188">
      <t>センリャク</t>
    </rPh>
    <rPh sb="189" eb="191">
      <t>シンチョク</t>
    </rPh>
    <rPh sb="191" eb="193">
      <t>ジョウキョウ</t>
    </rPh>
    <rPh sb="207" eb="208">
      <t>モト</t>
    </rPh>
    <rPh sb="219" eb="220">
      <t>オコナ</t>
    </rPh>
    <rPh sb="222" eb="224">
      <t>ケイエイ</t>
    </rPh>
    <rPh sb="225" eb="228">
      <t>ケンゼンカ</t>
    </rPh>
    <rPh sb="229" eb="231">
      <t>メザ</t>
    </rPh>
    <phoneticPr fontId="16"/>
  </si>
  <si>
    <t>①経常収支比率は、100％以上を維持しており、維持管理費等の経費に対し、必要な使用料収益や一般会計繰入金等の財源を確保できています。このことから、現時点における経営の健全性は保たれています。
②累積欠損金比率は、累積欠損金は発生しておらず、比率は0％となっています。今後も引き続き、累積欠損金を生じさせないよう、健全経営の維持に努めます。
③流動比率は、昨年度から 7.3ポイント減少したものの、類似団体平均および全国平均を上回っています。ただし、依然として100％を下回っていることから、今後も経営改善に取り組み、流動比率100％以上の確保を目指す必要があります
④企業債残高対事業規模比率は、企業債残高の減少により、当該比率は昨年度から 4.57ポイント低下しましたが、依然として類似団体と比較して高い水準にあり、事業の持続性・安定性の面で課題があると考えられます。今後は、使用料の見直しと併せて、適切な投資規模の検討を行う必要があります。
⑤経費回収率は昨年度より改善したものの、 100％を下回っている状況です。このため、使用料収入の確保に向け、接続率の向上等による経営改善が必要であると考えられます。
⑥汚水処理原価は、類似団体平均と比較して良好な状況にあります。これは、下水道整備区域の拡張が進み、有収水量が増加していることが主な要因であると考えられます。
⑦施設利用率は、本事業は処理場を所有していないため、施設利用率は算出していません。
⑧水洗化率は、下水道整備区域の拡張に対して水洗化人口の増加幅が小さいことから、昨年度より低下しています。また、全国平均と比較しても低い水準にあるため、今後も水洗化率向上に向けた取組を継続する必要があります。</t>
    <rPh sb="1" eb="3">
      <t>ケイジョウ</t>
    </rPh>
    <rPh sb="3" eb="5">
      <t>シュウシ</t>
    </rPh>
    <rPh sb="5" eb="7">
      <t>ヒリツ</t>
    </rPh>
    <rPh sb="283" eb="285">
      <t>ジョウショウ</t>
    </rPh>
    <rPh sb="286" eb="288">
      <t>ルイジ</t>
    </rPh>
    <rPh sb="288" eb="290">
      <t>ダンタイ</t>
    </rPh>
    <rPh sb="290" eb="292">
      <t>ヘイキン</t>
    </rPh>
    <rPh sb="435" eb="437">
      <t>カイゼン</t>
    </rPh>
    <rPh sb="586" eb="588">
      <t>シセツ</t>
    </rPh>
    <rPh sb="588" eb="591">
      <t>リヨウリツ</t>
    </rPh>
    <phoneticPr fontId="16"/>
  </si>
  <si>
    <r>
      <t xml:space="preserve">①有形固定資産減価償却率は類似団体と比べ低くなっている。
</t>
    </r>
    <r>
      <rPr>
        <sz val="11"/>
        <rFont val="ＭＳ ゴシック"/>
        <family val="3"/>
        <charset val="128"/>
      </rPr>
      <t>②管渠老朽化率は0％で耐用年数超えの管渠はない。</t>
    </r>
    <rPh sb="1" eb="3">
      <t>ユウケイ</t>
    </rPh>
    <rPh sb="3" eb="7">
      <t>コテイシサン</t>
    </rPh>
    <rPh sb="7" eb="9">
      <t>ゲンカ</t>
    </rPh>
    <rPh sb="9" eb="11">
      <t>ショウキャク</t>
    </rPh>
    <rPh sb="11" eb="12">
      <t>リツ</t>
    </rPh>
    <rPh sb="13" eb="15">
      <t>ルイジ</t>
    </rPh>
    <rPh sb="15" eb="17">
      <t>ダンタイ</t>
    </rPh>
    <rPh sb="18" eb="19">
      <t>クラ</t>
    </rPh>
    <rPh sb="20" eb="21">
      <t>ヒク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</si>
</sst>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
      <sz val="10"/>
      <color theme="1"/>
      <name val="ＭＳ ゴシック"/>
      <family val="3"/>
    </font>
    <font>
      <sz val="10"/>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9"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49-4E81-9B96-9BB7CBC315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849-4E81-9B96-9BB7CBC315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E1-4D6B-8309-15FC41DA9B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E1E1-4D6B-8309-15FC41DA9B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87.05</c:v>
                </c:pt>
                <c:pt idx="1">
                  <c:v>90.53</c:v>
                </c:pt>
                <c:pt idx="2">
                  <c:v>91.12</c:v>
                </c:pt>
                <c:pt idx="3">
                  <c:v>91.08</c:v>
                </c:pt>
                <c:pt idx="4">
                  <c:v>90.86</c:v>
                </c:pt>
              </c:numCache>
            </c:numRef>
          </c:val>
          <c:extLst>
            <c:ext xmlns:c16="http://schemas.microsoft.com/office/drawing/2014/chart" uri="{C3380CC4-5D6E-409C-BE32-E72D297353CC}">
              <c16:uniqueId val="{00000000-4970-41D5-AF6D-A87B3A4A89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970-41D5-AF6D-A87B3A4A89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115.2</c:v>
                </c:pt>
                <c:pt idx="1">
                  <c:v>119.05</c:v>
                </c:pt>
                <c:pt idx="2">
                  <c:v>120.27</c:v>
                </c:pt>
                <c:pt idx="3">
                  <c:v>111.38</c:v>
                </c:pt>
                <c:pt idx="4">
                  <c:v>112.48</c:v>
                </c:pt>
              </c:numCache>
            </c:numRef>
          </c:val>
          <c:extLst>
            <c:ext xmlns:c16="http://schemas.microsoft.com/office/drawing/2014/chart" uri="{C3380CC4-5D6E-409C-BE32-E72D297353CC}">
              <c16:uniqueId val="{00000000-CEBE-4F5E-A27B-368DF0C4CA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CEBE-4F5E-A27B-368DF0C4CA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13.84</c:v>
                </c:pt>
                <c:pt idx="1">
                  <c:v>16.399999999999999</c:v>
                </c:pt>
                <c:pt idx="2">
                  <c:v>18.62</c:v>
                </c:pt>
                <c:pt idx="3">
                  <c:v>21.02</c:v>
                </c:pt>
                <c:pt idx="4">
                  <c:v>23.12</c:v>
                </c:pt>
              </c:numCache>
            </c:numRef>
          </c:val>
          <c:extLst>
            <c:ext xmlns:c16="http://schemas.microsoft.com/office/drawing/2014/chart" uri="{C3380CC4-5D6E-409C-BE32-E72D297353CC}">
              <c16:uniqueId val="{00000000-7D9B-4436-8C06-6187F55B76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7D9B-4436-8C06-6187F55B76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F7-41B0-A02C-ABDA34DAF1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1EF7-41B0-A02C-ABDA34DAF1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30-4709-8536-7DD6B88188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EC30-4709-8536-7DD6B88188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68.78</c:v>
                </c:pt>
                <c:pt idx="1">
                  <c:v>89.21</c:v>
                </c:pt>
                <c:pt idx="2">
                  <c:v>97.71</c:v>
                </c:pt>
                <c:pt idx="3">
                  <c:v>105.01</c:v>
                </c:pt>
                <c:pt idx="4">
                  <c:v>97.23</c:v>
                </c:pt>
              </c:numCache>
            </c:numRef>
          </c:val>
          <c:extLst>
            <c:ext xmlns:c16="http://schemas.microsoft.com/office/drawing/2014/chart" uri="{C3380CC4-5D6E-409C-BE32-E72D297353CC}">
              <c16:uniqueId val="{00000000-F445-4228-B5B5-AC7D991AE4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F445-4228-B5B5-AC7D991AE4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1373.94</c:v>
                </c:pt>
                <c:pt idx="1">
                  <c:v>1272.6300000000001</c:v>
                </c:pt>
                <c:pt idx="2">
                  <c:v>1230.98</c:v>
                </c:pt>
                <c:pt idx="3">
                  <c:v>1226.4100000000001</c:v>
                </c:pt>
                <c:pt idx="4">
                  <c:v>1155.21</c:v>
                </c:pt>
              </c:numCache>
            </c:numRef>
          </c:val>
          <c:extLst>
            <c:ext xmlns:c16="http://schemas.microsoft.com/office/drawing/2014/chart" uri="{C3380CC4-5D6E-409C-BE32-E72D297353CC}">
              <c16:uniqueId val="{00000000-B3D1-41B1-A159-76069CC7D9B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B3D1-41B1-A159-76069CC7D9B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99.36</c:v>
                </c:pt>
                <c:pt idx="1">
                  <c:v>99.39</c:v>
                </c:pt>
                <c:pt idx="2">
                  <c:v>99.38</c:v>
                </c:pt>
                <c:pt idx="3">
                  <c:v>99.48</c:v>
                </c:pt>
                <c:pt idx="4">
                  <c:v>99.9</c:v>
                </c:pt>
              </c:numCache>
            </c:numRef>
          </c:val>
          <c:extLst>
            <c:ext xmlns:c16="http://schemas.microsoft.com/office/drawing/2014/chart" uri="{C3380CC4-5D6E-409C-BE32-E72D297353CC}">
              <c16:uniqueId val="{00000000-C0A2-4E3C-939E-0A415C649A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C0A2-4E3C-939E-0A415C649A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168.35</c:v>
                </c:pt>
                <c:pt idx="1">
                  <c:v>172.22</c:v>
                </c:pt>
                <c:pt idx="2">
                  <c:v>171.39</c:v>
                </c:pt>
                <c:pt idx="3">
                  <c:v>169.61</c:v>
                </c:pt>
                <c:pt idx="4">
                  <c:v>170.92</c:v>
                </c:pt>
              </c:numCache>
            </c:numRef>
          </c:val>
          <c:extLst>
            <c:ext xmlns:c16="http://schemas.microsoft.com/office/drawing/2014/chart" uri="{C3380CC4-5D6E-409C-BE32-E72D297353CC}">
              <c16:uniqueId val="{00000000-84B9-4119-91AB-827BC27CF3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84B9-4119-91AB-827BC27CF3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新城市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50">
        <f>データ!S6</f>
        <v>42375</v>
      </c>
      <c r="AM8" s="50"/>
      <c r="AN8" s="50"/>
      <c r="AO8" s="50"/>
      <c r="AP8" s="50"/>
      <c r="AQ8" s="50"/>
      <c r="AR8" s="50"/>
      <c r="AS8" s="50"/>
      <c r="AT8" s="44">
        <f>データ!T6</f>
        <v>499.23</v>
      </c>
      <c r="AU8" s="44"/>
      <c r="AV8" s="44"/>
      <c r="AW8" s="44"/>
      <c r="AX8" s="44"/>
      <c r="AY8" s="44"/>
      <c r="AZ8" s="44"/>
      <c r="BA8" s="44"/>
      <c r="BB8" s="44">
        <f>データ!U6</f>
        <v>84.88</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2">
      <c r="A10" s="2"/>
      <c r="B10" s="44" t="str">
        <f>データ!N6</f>
        <v>-</v>
      </c>
      <c r="C10" s="44"/>
      <c r="D10" s="44"/>
      <c r="E10" s="44"/>
      <c r="F10" s="44"/>
      <c r="G10" s="44"/>
      <c r="H10" s="44"/>
      <c r="I10" s="44">
        <f>データ!O6</f>
        <v>59.92</v>
      </c>
      <c r="J10" s="44"/>
      <c r="K10" s="44"/>
      <c r="L10" s="44"/>
      <c r="M10" s="44"/>
      <c r="N10" s="44"/>
      <c r="O10" s="44"/>
      <c r="P10" s="44">
        <f>データ!P6</f>
        <v>41.19</v>
      </c>
      <c r="Q10" s="44"/>
      <c r="R10" s="44"/>
      <c r="S10" s="44"/>
      <c r="T10" s="44"/>
      <c r="U10" s="44"/>
      <c r="V10" s="44"/>
      <c r="W10" s="44">
        <f>データ!Q6</f>
        <v>93.43</v>
      </c>
      <c r="X10" s="44"/>
      <c r="Y10" s="44"/>
      <c r="Z10" s="44"/>
      <c r="AA10" s="44"/>
      <c r="AB10" s="44"/>
      <c r="AC10" s="44"/>
      <c r="AD10" s="50">
        <f>データ!R6</f>
        <v>2893</v>
      </c>
      <c r="AE10" s="50"/>
      <c r="AF10" s="50"/>
      <c r="AG10" s="50"/>
      <c r="AH10" s="50"/>
      <c r="AI10" s="50"/>
      <c r="AJ10" s="50"/>
      <c r="AK10" s="2"/>
      <c r="AL10" s="50">
        <f>データ!V6</f>
        <v>17300</v>
      </c>
      <c r="AM10" s="50"/>
      <c r="AN10" s="50"/>
      <c r="AO10" s="50"/>
      <c r="AP10" s="50"/>
      <c r="AQ10" s="50"/>
      <c r="AR10" s="50"/>
      <c r="AS10" s="50"/>
      <c r="AT10" s="44">
        <f>データ!W6</f>
        <v>5</v>
      </c>
      <c r="AU10" s="44"/>
      <c r="AV10" s="44"/>
      <c r="AW10" s="44"/>
      <c r="AX10" s="44"/>
      <c r="AY10" s="44"/>
      <c r="AZ10" s="44"/>
      <c r="BA10" s="44"/>
      <c r="BB10" s="44">
        <f>データ!X6</f>
        <v>3460</v>
      </c>
      <c r="BC10" s="44"/>
      <c r="BD10" s="44"/>
      <c r="BE10" s="44"/>
      <c r="BF10" s="44"/>
      <c r="BG10" s="44"/>
      <c r="BH10" s="44"/>
      <c r="BI10" s="44"/>
      <c r="BJ10" s="2"/>
      <c r="BK10" s="2"/>
      <c r="BL10" s="51" t="s">
        <v>22</v>
      </c>
      <c r="BM10" s="52"/>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3" t="s">
        <v>114</v>
      </c>
      <c r="BM16" s="54"/>
      <c r="BN16" s="54"/>
      <c r="BO16" s="54"/>
      <c r="BP16" s="54"/>
      <c r="BQ16" s="54"/>
      <c r="BR16" s="54"/>
      <c r="BS16" s="54"/>
      <c r="BT16" s="54"/>
      <c r="BU16" s="54"/>
      <c r="BV16" s="54"/>
      <c r="BW16" s="54"/>
      <c r="BX16" s="54"/>
      <c r="BY16" s="54"/>
      <c r="BZ16" s="5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3"/>
      <c r="BM17" s="54"/>
      <c r="BN17" s="54"/>
      <c r="BO17" s="54"/>
      <c r="BP17" s="54"/>
      <c r="BQ17" s="54"/>
      <c r="BR17" s="54"/>
      <c r="BS17" s="54"/>
      <c r="BT17" s="54"/>
      <c r="BU17" s="54"/>
      <c r="BV17" s="54"/>
      <c r="BW17" s="54"/>
      <c r="BX17" s="54"/>
      <c r="BY17" s="54"/>
      <c r="BZ17" s="5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3"/>
      <c r="BM18" s="54"/>
      <c r="BN18" s="54"/>
      <c r="BO18" s="54"/>
      <c r="BP18" s="54"/>
      <c r="BQ18" s="54"/>
      <c r="BR18" s="54"/>
      <c r="BS18" s="54"/>
      <c r="BT18" s="54"/>
      <c r="BU18" s="54"/>
      <c r="BV18" s="54"/>
      <c r="BW18" s="54"/>
      <c r="BX18" s="54"/>
      <c r="BY18" s="54"/>
      <c r="BZ18" s="5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3"/>
      <c r="BM19" s="54"/>
      <c r="BN19" s="54"/>
      <c r="BO19" s="54"/>
      <c r="BP19" s="54"/>
      <c r="BQ19" s="54"/>
      <c r="BR19" s="54"/>
      <c r="BS19" s="54"/>
      <c r="BT19" s="54"/>
      <c r="BU19" s="54"/>
      <c r="BV19" s="54"/>
      <c r="BW19" s="54"/>
      <c r="BX19" s="54"/>
      <c r="BY19" s="54"/>
      <c r="BZ19" s="5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3"/>
      <c r="BM20" s="54"/>
      <c r="BN20" s="54"/>
      <c r="BO20" s="54"/>
      <c r="BP20" s="54"/>
      <c r="BQ20" s="54"/>
      <c r="BR20" s="54"/>
      <c r="BS20" s="54"/>
      <c r="BT20" s="54"/>
      <c r="BU20" s="54"/>
      <c r="BV20" s="54"/>
      <c r="BW20" s="54"/>
      <c r="BX20" s="54"/>
      <c r="BY20" s="54"/>
      <c r="BZ20" s="5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3"/>
      <c r="BM21" s="54"/>
      <c r="BN21" s="54"/>
      <c r="BO21" s="54"/>
      <c r="BP21" s="54"/>
      <c r="BQ21" s="54"/>
      <c r="BR21" s="54"/>
      <c r="BS21" s="54"/>
      <c r="BT21" s="54"/>
      <c r="BU21" s="54"/>
      <c r="BV21" s="54"/>
      <c r="BW21" s="54"/>
      <c r="BX21" s="54"/>
      <c r="BY21" s="54"/>
      <c r="BZ21" s="5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3"/>
      <c r="BM22" s="54"/>
      <c r="BN22" s="54"/>
      <c r="BO22" s="54"/>
      <c r="BP22" s="54"/>
      <c r="BQ22" s="54"/>
      <c r="BR22" s="54"/>
      <c r="BS22" s="54"/>
      <c r="BT22" s="54"/>
      <c r="BU22" s="54"/>
      <c r="BV22" s="54"/>
      <c r="BW22" s="54"/>
      <c r="BX22" s="54"/>
      <c r="BY22" s="54"/>
      <c r="BZ22" s="5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3"/>
      <c r="BM23" s="54"/>
      <c r="BN23" s="54"/>
      <c r="BO23" s="54"/>
      <c r="BP23" s="54"/>
      <c r="BQ23" s="54"/>
      <c r="BR23" s="54"/>
      <c r="BS23" s="54"/>
      <c r="BT23" s="54"/>
      <c r="BU23" s="54"/>
      <c r="BV23" s="54"/>
      <c r="BW23" s="54"/>
      <c r="BX23" s="54"/>
      <c r="BY23" s="54"/>
      <c r="BZ23" s="5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3"/>
      <c r="BM24" s="54"/>
      <c r="BN24" s="54"/>
      <c r="BO24" s="54"/>
      <c r="BP24" s="54"/>
      <c r="BQ24" s="54"/>
      <c r="BR24" s="54"/>
      <c r="BS24" s="54"/>
      <c r="BT24" s="54"/>
      <c r="BU24" s="54"/>
      <c r="BV24" s="54"/>
      <c r="BW24" s="54"/>
      <c r="BX24" s="54"/>
      <c r="BY24" s="54"/>
      <c r="BZ24" s="5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3"/>
      <c r="BM25" s="54"/>
      <c r="BN25" s="54"/>
      <c r="BO25" s="54"/>
      <c r="BP25" s="54"/>
      <c r="BQ25" s="54"/>
      <c r="BR25" s="54"/>
      <c r="BS25" s="54"/>
      <c r="BT25" s="54"/>
      <c r="BU25" s="54"/>
      <c r="BV25" s="54"/>
      <c r="BW25" s="54"/>
      <c r="BX25" s="54"/>
      <c r="BY25" s="54"/>
      <c r="BZ25" s="5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3"/>
      <c r="BM26" s="54"/>
      <c r="BN26" s="54"/>
      <c r="BO26" s="54"/>
      <c r="BP26" s="54"/>
      <c r="BQ26" s="54"/>
      <c r="BR26" s="54"/>
      <c r="BS26" s="54"/>
      <c r="BT26" s="54"/>
      <c r="BU26" s="54"/>
      <c r="BV26" s="54"/>
      <c r="BW26" s="54"/>
      <c r="BX26" s="54"/>
      <c r="BY26" s="54"/>
      <c r="BZ26" s="5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3"/>
      <c r="BM27" s="54"/>
      <c r="BN27" s="54"/>
      <c r="BO27" s="54"/>
      <c r="BP27" s="54"/>
      <c r="BQ27" s="54"/>
      <c r="BR27" s="54"/>
      <c r="BS27" s="54"/>
      <c r="BT27" s="54"/>
      <c r="BU27" s="54"/>
      <c r="BV27" s="54"/>
      <c r="BW27" s="54"/>
      <c r="BX27" s="54"/>
      <c r="BY27" s="54"/>
      <c r="BZ27" s="5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3"/>
      <c r="BM28" s="54"/>
      <c r="BN28" s="54"/>
      <c r="BO28" s="54"/>
      <c r="BP28" s="54"/>
      <c r="BQ28" s="54"/>
      <c r="BR28" s="54"/>
      <c r="BS28" s="54"/>
      <c r="BT28" s="54"/>
      <c r="BU28" s="54"/>
      <c r="BV28" s="54"/>
      <c r="BW28" s="54"/>
      <c r="BX28" s="54"/>
      <c r="BY28" s="54"/>
      <c r="BZ28" s="5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3"/>
      <c r="BM29" s="54"/>
      <c r="BN29" s="54"/>
      <c r="BO29" s="54"/>
      <c r="BP29" s="54"/>
      <c r="BQ29" s="54"/>
      <c r="BR29" s="54"/>
      <c r="BS29" s="54"/>
      <c r="BT29" s="54"/>
      <c r="BU29" s="54"/>
      <c r="BV29" s="54"/>
      <c r="BW29" s="54"/>
      <c r="BX29" s="54"/>
      <c r="BY29" s="54"/>
      <c r="BZ29" s="5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3"/>
      <c r="BM30" s="54"/>
      <c r="BN30" s="54"/>
      <c r="BO30" s="54"/>
      <c r="BP30" s="54"/>
      <c r="BQ30" s="54"/>
      <c r="BR30" s="54"/>
      <c r="BS30" s="54"/>
      <c r="BT30" s="54"/>
      <c r="BU30" s="54"/>
      <c r="BV30" s="54"/>
      <c r="BW30" s="54"/>
      <c r="BX30" s="54"/>
      <c r="BY30" s="54"/>
      <c r="BZ30" s="5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3"/>
      <c r="BM31" s="54"/>
      <c r="BN31" s="54"/>
      <c r="BO31" s="54"/>
      <c r="BP31" s="54"/>
      <c r="BQ31" s="54"/>
      <c r="BR31" s="54"/>
      <c r="BS31" s="54"/>
      <c r="BT31" s="54"/>
      <c r="BU31" s="54"/>
      <c r="BV31" s="54"/>
      <c r="BW31" s="54"/>
      <c r="BX31" s="54"/>
      <c r="BY31" s="54"/>
      <c r="BZ31" s="5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3"/>
      <c r="BM32" s="54"/>
      <c r="BN32" s="54"/>
      <c r="BO32" s="54"/>
      <c r="BP32" s="54"/>
      <c r="BQ32" s="54"/>
      <c r="BR32" s="54"/>
      <c r="BS32" s="54"/>
      <c r="BT32" s="54"/>
      <c r="BU32" s="54"/>
      <c r="BV32" s="54"/>
      <c r="BW32" s="54"/>
      <c r="BX32" s="54"/>
      <c r="BY32" s="54"/>
      <c r="BZ32" s="5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3"/>
      <c r="BM33" s="54"/>
      <c r="BN33" s="54"/>
      <c r="BO33" s="54"/>
      <c r="BP33" s="54"/>
      <c r="BQ33" s="54"/>
      <c r="BR33" s="54"/>
      <c r="BS33" s="54"/>
      <c r="BT33" s="54"/>
      <c r="BU33" s="54"/>
      <c r="BV33" s="54"/>
      <c r="BW33" s="54"/>
      <c r="BX33" s="54"/>
      <c r="BY33" s="54"/>
      <c r="BZ33" s="5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3"/>
      <c r="BM34" s="54"/>
      <c r="BN34" s="54"/>
      <c r="BO34" s="54"/>
      <c r="BP34" s="54"/>
      <c r="BQ34" s="54"/>
      <c r="BR34" s="54"/>
      <c r="BS34" s="54"/>
      <c r="BT34" s="54"/>
      <c r="BU34" s="54"/>
      <c r="BV34" s="54"/>
      <c r="BW34" s="54"/>
      <c r="BX34" s="54"/>
      <c r="BY34" s="54"/>
      <c r="BZ34" s="5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3"/>
      <c r="BM35" s="54"/>
      <c r="BN35" s="54"/>
      <c r="BO35" s="54"/>
      <c r="BP35" s="54"/>
      <c r="BQ35" s="54"/>
      <c r="BR35" s="54"/>
      <c r="BS35" s="54"/>
      <c r="BT35" s="54"/>
      <c r="BU35" s="54"/>
      <c r="BV35" s="54"/>
      <c r="BW35" s="54"/>
      <c r="BX35" s="54"/>
      <c r="BY35" s="54"/>
      <c r="BZ35" s="5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3"/>
      <c r="BM36" s="54"/>
      <c r="BN36" s="54"/>
      <c r="BO36" s="54"/>
      <c r="BP36" s="54"/>
      <c r="BQ36" s="54"/>
      <c r="BR36" s="54"/>
      <c r="BS36" s="54"/>
      <c r="BT36" s="54"/>
      <c r="BU36" s="54"/>
      <c r="BV36" s="54"/>
      <c r="BW36" s="54"/>
      <c r="BX36" s="54"/>
      <c r="BY36" s="54"/>
      <c r="BZ36" s="5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3"/>
      <c r="BM37" s="54"/>
      <c r="BN37" s="54"/>
      <c r="BO37" s="54"/>
      <c r="BP37" s="54"/>
      <c r="BQ37" s="54"/>
      <c r="BR37" s="54"/>
      <c r="BS37" s="54"/>
      <c r="BT37" s="54"/>
      <c r="BU37" s="54"/>
      <c r="BV37" s="54"/>
      <c r="BW37" s="54"/>
      <c r="BX37" s="54"/>
      <c r="BY37" s="54"/>
      <c r="BZ37" s="5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3"/>
      <c r="BM38" s="54"/>
      <c r="BN38" s="54"/>
      <c r="BO38" s="54"/>
      <c r="BP38" s="54"/>
      <c r="BQ38" s="54"/>
      <c r="BR38" s="54"/>
      <c r="BS38" s="54"/>
      <c r="BT38" s="54"/>
      <c r="BU38" s="54"/>
      <c r="BV38" s="54"/>
      <c r="BW38" s="54"/>
      <c r="BX38" s="54"/>
      <c r="BY38" s="54"/>
      <c r="BZ38" s="5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3"/>
      <c r="BM39" s="54"/>
      <c r="BN39" s="54"/>
      <c r="BO39" s="54"/>
      <c r="BP39" s="54"/>
      <c r="BQ39" s="54"/>
      <c r="BR39" s="54"/>
      <c r="BS39" s="54"/>
      <c r="BT39" s="54"/>
      <c r="BU39" s="54"/>
      <c r="BV39" s="54"/>
      <c r="BW39" s="54"/>
      <c r="BX39" s="54"/>
      <c r="BY39" s="54"/>
      <c r="BZ39" s="5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3"/>
      <c r="BM40" s="54"/>
      <c r="BN40" s="54"/>
      <c r="BO40" s="54"/>
      <c r="BP40" s="54"/>
      <c r="BQ40" s="54"/>
      <c r="BR40" s="54"/>
      <c r="BS40" s="54"/>
      <c r="BT40" s="54"/>
      <c r="BU40" s="54"/>
      <c r="BV40" s="54"/>
      <c r="BW40" s="54"/>
      <c r="BX40" s="54"/>
      <c r="BY40" s="54"/>
      <c r="BZ40" s="5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3"/>
      <c r="BM41" s="54"/>
      <c r="BN41" s="54"/>
      <c r="BO41" s="54"/>
      <c r="BP41" s="54"/>
      <c r="BQ41" s="54"/>
      <c r="BR41" s="54"/>
      <c r="BS41" s="54"/>
      <c r="BT41" s="54"/>
      <c r="BU41" s="54"/>
      <c r="BV41" s="54"/>
      <c r="BW41" s="54"/>
      <c r="BX41" s="54"/>
      <c r="BY41" s="54"/>
      <c r="BZ41" s="5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3"/>
      <c r="BM42" s="54"/>
      <c r="BN42" s="54"/>
      <c r="BO42" s="54"/>
      <c r="BP42" s="54"/>
      <c r="BQ42" s="54"/>
      <c r="BR42" s="54"/>
      <c r="BS42" s="54"/>
      <c r="BT42" s="54"/>
      <c r="BU42" s="54"/>
      <c r="BV42" s="54"/>
      <c r="BW42" s="54"/>
      <c r="BX42" s="54"/>
      <c r="BY42" s="54"/>
      <c r="BZ42" s="5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3"/>
      <c r="BM43" s="54"/>
      <c r="BN43" s="54"/>
      <c r="BO43" s="54"/>
      <c r="BP43" s="54"/>
      <c r="BQ43" s="54"/>
      <c r="BR43" s="54"/>
      <c r="BS43" s="54"/>
      <c r="BT43" s="54"/>
      <c r="BU43" s="54"/>
      <c r="BV43" s="54"/>
      <c r="BW43" s="54"/>
      <c r="BX43" s="54"/>
      <c r="BY43" s="54"/>
      <c r="BZ43" s="5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115</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85"/>
      <c r="BM60" s="86"/>
      <c r="BN60" s="86"/>
      <c r="BO60" s="86"/>
      <c r="BP60" s="86"/>
      <c r="BQ60" s="86"/>
      <c r="BR60" s="86"/>
      <c r="BS60" s="86"/>
      <c r="BT60" s="86"/>
      <c r="BU60" s="86"/>
      <c r="BV60" s="86"/>
      <c r="BW60" s="86"/>
      <c r="BX60" s="86"/>
      <c r="BY60" s="86"/>
      <c r="BZ60" s="87"/>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znVZj49PVBb1Qv+zO0ME8TTug9AKIUOtfnDS6hBXaKASb7E1vLDOvfKZAgiXXBJmB0PtXD57Zg+MYusnhUCZw==" saltValue="+oltF4a0EPUU7SDCWfiE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232211</v>
      </c>
      <c r="D6" s="19">
        <f t="shared" si="3"/>
        <v>46</v>
      </c>
      <c r="E6" s="19">
        <f t="shared" si="3"/>
        <v>17</v>
      </c>
      <c r="F6" s="19">
        <f t="shared" si="3"/>
        <v>1</v>
      </c>
      <c r="G6" s="19">
        <f t="shared" si="3"/>
        <v>0</v>
      </c>
      <c r="H6" s="19" t="str">
        <f t="shared" si="3"/>
        <v>愛知県　新城市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59.92</v>
      </c>
      <c r="P6" s="20">
        <f t="shared" si="3"/>
        <v>41.19</v>
      </c>
      <c r="Q6" s="20">
        <f t="shared" si="3"/>
        <v>93.43</v>
      </c>
      <c r="R6" s="20">
        <f t="shared" si="3"/>
        <v>2893</v>
      </c>
      <c r="S6" s="20">
        <f t="shared" si="3"/>
        <v>42375</v>
      </c>
      <c r="T6" s="20">
        <f t="shared" si="3"/>
        <v>499.23</v>
      </c>
      <c r="U6" s="20">
        <f t="shared" si="3"/>
        <v>84.88</v>
      </c>
      <c r="V6" s="20">
        <f t="shared" si="3"/>
        <v>17300</v>
      </c>
      <c r="W6" s="20">
        <f t="shared" si="3"/>
        <v>5</v>
      </c>
      <c r="X6" s="20">
        <f t="shared" si="3"/>
        <v>3460</v>
      </c>
      <c r="Y6" s="21">
        <f>IF(Y7="",NA(),Y7)</f>
        <v>115.2</v>
      </c>
      <c r="Z6" s="21">
        <f t="shared" ref="Z6:AH6" si="4">IF(Z7="",NA(),Z7)</f>
        <v>119.05</v>
      </c>
      <c r="AA6" s="21">
        <f t="shared" si="4"/>
        <v>120.27</v>
      </c>
      <c r="AB6" s="21">
        <f t="shared" si="4"/>
        <v>111.38</v>
      </c>
      <c r="AC6" s="21">
        <f t="shared" si="4"/>
        <v>112.48</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68.78</v>
      </c>
      <c r="AV6" s="21">
        <f t="shared" ref="AV6:BD6" si="6">IF(AV7="",NA(),AV7)</f>
        <v>89.21</v>
      </c>
      <c r="AW6" s="21">
        <f t="shared" si="6"/>
        <v>97.71</v>
      </c>
      <c r="AX6" s="21">
        <f t="shared" si="6"/>
        <v>105.01</v>
      </c>
      <c r="AY6" s="21">
        <f t="shared" si="6"/>
        <v>97.23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1373.94</v>
      </c>
      <c r="BG6" s="21">
        <f t="shared" ref="BG6:BO6" si="7">IF(BG7="",NA(),BG7)</f>
        <v>1272.6300000000001</v>
      </c>
      <c r="BH6" s="21">
        <f t="shared" si="7"/>
        <v>1230.98</v>
      </c>
      <c r="BI6" s="21">
        <f t="shared" si="7"/>
        <v>1226.4100000000001</v>
      </c>
      <c r="BJ6" s="21">
        <f t="shared" si="7"/>
        <v>1155.21</v>
      </c>
      <c r="BK6" s="21">
        <f t="shared" si="7"/>
        <v>789.08</v>
      </c>
      <c r="BL6" s="21">
        <f t="shared" si="7"/>
        <v>747.84</v>
      </c>
      <c r="BM6" s="21">
        <f t="shared" si="7"/>
        <v>804.98</v>
      </c>
      <c r="BN6" s="21">
        <f t="shared" si="7"/>
        <v>767.56</v>
      </c>
      <c r="BO6" s="21">
        <f t="shared" si="7"/>
        <v>795.22</v>
      </c>
      <c r="BP6" s="20" t="str">
        <f>IF(BP7="","",IF(BP7="-","【-】","【"&amp;SUBSTITUTE(TEXT(BP7,"#,##0.00"),"-","△")&amp;"】"))</f>
        <v>【602.56】</v>
      </c>
      <c r="BQ6" s="21">
        <f>IF(BQ7="",NA(),BQ7)</f>
        <v>99.36</v>
      </c>
      <c r="BR6" s="21">
        <f t="shared" ref="BR6:BZ6" si="8">IF(BR7="",NA(),BR7)</f>
        <v>99.39</v>
      </c>
      <c r="BS6" s="21">
        <f t="shared" si="8"/>
        <v>99.38</v>
      </c>
      <c r="BT6" s="21">
        <f t="shared" si="8"/>
        <v>99.48</v>
      </c>
      <c r="BU6" s="21">
        <f t="shared" si="8"/>
        <v>99.9</v>
      </c>
      <c r="BV6" s="21">
        <f t="shared" si="8"/>
        <v>88.25</v>
      </c>
      <c r="BW6" s="21">
        <f t="shared" si="8"/>
        <v>90.17</v>
      </c>
      <c r="BX6" s="21">
        <f t="shared" si="8"/>
        <v>88.71</v>
      </c>
      <c r="BY6" s="21">
        <f t="shared" si="8"/>
        <v>90.23</v>
      </c>
      <c r="BZ6" s="21">
        <f t="shared" si="8"/>
        <v>90.78</v>
      </c>
      <c r="CA6" s="20" t="str">
        <f>IF(CA7="","",IF(CA7="-","【-】","【"&amp;SUBSTITUTE(TEXT(CA7,"#,##0.00"),"-","△")&amp;"】"))</f>
        <v>【97.94】</v>
      </c>
      <c r="CB6" s="21">
        <f>IF(CB7="",NA(),CB7)</f>
        <v>168.35</v>
      </c>
      <c r="CC6" s="21">
        <f t="shared" ref="CC6:CK6" si="9">IF(CC7="",NA(),CC7)</f>
        <v>172.22</v>
      </c>
      <c r="CD6" s="21">
        <f t="shared" si="9"/>
        <v>171.39</v>
      </c>
      <c r="CE6" s="21">
        <f t="shared" si="9"/>
        <v>169.61</v>
      </c>
      <c r="CF6" s="21">
        <f t="shared" si="9"/>
        <v>170.92</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87.05</v>
      </c>
      <c r="CY6" s="21">
        <f t="shared" ref="CY6:DG6" si="11">IF(CY7="",NA(),CY7)</f>
        <v>90.53</v>
      </c>
      <c r="CZ6" s="21">
        <f t="shared" si="11"/>
        <v>91.12</v>
      </c>
      <c r="DA6" s="21">
        <f t="shared" si="11"/>
        <v>91.08</v>
      </c>
      <c r="DB6" s="21">
        <f t="shared" si="11"/>
        <v>90.86</v>
      </c>
      <c r="DC6" s="21">
        <f t="shared" si="11"/>
        <v>90.72</v>
      </c>
      <c r="DD6" s="21">
        <f t="shared" si="11"/>
        <v>91.07</v>
      </c>
      <c r="DE6" s="21">
        <f t="shared" si="11"/>
        <v>90.67</v>
      </c>
      <c r="DF6" s="21">
        <f t="shared" si="11"/>
        <v>90.62</v>
      </c>
      <c r="DG6" s="21">
        <f t="shared" si="11"/>
        <v>90.79</v>
      </c>
      <c r="DH6" s="20" t="str">
        <f>IF(DH7="","",IF(DH7="-","【-】","【"&amp;SUBSTITUTE(TEXT(DH7,"#,##0.00"),"-","△")&amp;"】"))</f>
        <v>【96.00】</v>
      </c>
      <c r="DI6" s="21">
        <f>IF(DI7="",NA(),DI7)</f>
        <v>13.84</v>
      </c>
      <c r="DJ6" s="21">
        <f t="shared" ref="DJ6:DR6" si="12">IF(DJ7="",NA(),DJ7)</f>
        <v>16.399999999999999</v>
      </c>
      <c r="DK6" s="21">
        <f t="shared" si="12"/>
        <v>18.62</v>
      </c>
      <c r="DL6" s="21">
        <f t="shared" si="12"/>
        <v>21.02</v>
      </c>
      <c r="DM6" s="21">
        <f t="shared" si="12"/>
        <v>23.12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232211</v>
      </c>
      <c r="D7" s="23">
        <v>46</v>
      </c>
      <c r="E7" s="23">
        <v>17</v>
      </c>
      <c r="F7" s="23">
        <v>1</v>
      </c>
      <c r="G7" s="23">
        <v>0</v>
      </c>
      <c r="H7" s="23" t="s">
        <v>96</v>
      </c>
      <c r="I7" s="23" t="s">
        <v>97</v>
      </c>
      <c r="J7" s="23" t="s">
        <v>98</v>
      </c>
      <c r="K7" s="23" t="s">
        <v>99</v>
      </c>
      <c r="L7" s="23" t="s">
        <v>100</v>
      </c>
      <c r="M7" s="23" t="s">
        <v>101</v>
      </c>
      <c r="N7" s="24" t="s">
        <v>102</v>
      </c>
      <c r="O7" s="24">
        <v>59.92</v>
      </c>
      <c r="P7" s="24">
        <v>41.19</v>
      </c>
      <c r="Q7" s="24">
        <v>93.43</v>
      </c>
      <c r="R7" s="24">
        <v>2893</v>
      </c>
      <c r="S7" s="24">
        <v>42375</v>
      </c>
      <c r="T7" s="24">
        <v>499.23</v>
      </c>
      <c r="U7" s="24">
        <v>84.88</v>
      </c>
      <c r="V7" s="24">
        <v>17300</v>
      </c>
      <c r="W7" s="24">
        <v>5</v>
      </c>
      <c r="X7" s="24">
        <v>3460</v>
      </c>
      <c r="Y7" s="24">
        <v>115.2</v>
      </c>
      <c r="Z7" s="24">
        <v>119.05</v>
      </c>
      <c r="AA7" s="24">
        <v>120.27</v>
      </c>
      <c r="AB7" s="24">
        <v>111.38</v>
      </c>
      <c r="AC7" s="24">
        <v>112.48</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68.78</v>
      </c>
      <c r="AV7" s="24">
        <v>89.21</v>
      </c>
      <c r="AW7" s="24">
        <v>97.71</v>
      </c>
      <c r="AX7" s="24">
        <v>105.01</v>
      </c>
      <c r="AY7" s="24">
        <v>97.23</v>
      </c>
      <c r="AZ7" s="24">
        <v>55.6</v>
      </c>
      <c r="BA7" s="24">
        <v>59.4</v>
      </c>
      <c r="BB7" s="24">
        <v>68.27</v>
      </c>
      <c r="BC7" s="24">
        <v>74.790000000000006</v>
      </c>
      <c r="BD7" s="24">
        <v>73.930000000000007</v>
      </c>
      <c r="BE7" s="24">
        <v>82.75</v>
      </c>
      <c r="BF7" s="24">
        <v>1373.94</v>
      </c>
      <c r="BG7" s="24">
        <v>1272.6300000000001</v>
      </c>
      <c r="BH7" s="24">
        <v>1230.98</v>
      </c>
      <c r="BI7" s="24">
        <v>1226.4100000000001</v>
      </c>
      <c r="BJ7" s="24">
        <v>1155.21</v>
      </c>
      <c r="BK7" s="24">
        <v>789.08</v>
      </c>
      <c r="BL7" s="24">
        <v>747.84</v>
      </c>
      <c r="BM7" s="24">
        <v>804.98</v>
      </c>
      <c r="BN7" s="24">
        <v>767.56</v>
      </c>
      <c r="BO7" s="24">
        <v>795.22</v>
      </c>
      <c r="BP7" s="24">
        <v>602.55999999999995</v>
      </c>
      <c r="BQ7" s="24">
        <v>99.36</v>
      </c>
      <c r="BR7" s="24">
        <v>99.39</v>
      </c>
      <c r="BS7" s="24">
        <v>99.38</v>
      </c>
      <c r="BT7" s="24">
        <v>99.48</v>
      </c>
      <c r="BU7" s="24">
        <v>99.9</v>
      </c>
      <c r="BV7" s="24">
        <v>88.25</v>
      </c>
      <c r="BW7" s="24">
        <v>90.17</v>
      </c>
      <c r="BX7" s="24">
        <v>88.71</v>
      </c>
      <c r="BY7" s="24">
        <v>90.23</v>
      </c>
      <c r="BZ7" s="24">
        <v>90.78</v>
      </c>
      <c r="CA7" s="24">
        <v>97.94</v>
      </c>
      <c r="CB7" s="24">
        <v>168.35</v>
      </c>
      <c r="CC7" s="24">
        <v>172.22</v>
      </c>
      <c r="CD7" s="24">
        <v>171.39</v>
      </c>
      <c r="CE7" s="24">
        <v>169.61</v>
      </c>
      <c r="CF7" s="24">
        <v>170.92</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87.05</v>
      </c>
      <c r="CY7" s="24">
        <v>90.53</v>
      </c>
      <c r="CZ7" s="24">
        <v>91.12</v>
      </c>
      <c r="DA7" s="24">
        <v>91.08</v>
      </c>
      <c r="DB7" s="24">
        <v>90.86</v>
      </c>
      <c r="DC7" s="24">
        <v>90.72</v>
      </c>
      <c r="DD7" s="24">
        <v>91.07</v>
      </c>
      <c r="DE7" s="24">
        <v>90.67</v>
      </c>
      <c r="DF7" s="24">
        <v>90.62</v>
      </c>
      <c r="DG7" s="24">
        <v>90.79</v>
      </c>
      <c r="DH7" s="24">
        <v>96</v>
      </c>
      <c r="DI7" s="24">
        <v>13.84</v>
      </c>
      <c r="DJ7" s="24">
        <v>16.399999999999999</v>
      </c>
      <c r="DK7" s="24">
        <v>18.62</v>
      </c>
      <c r="DL7" s="24">
        <v>21.02</v>
      </c>
      <c r="DM7" s="24">
        <v>23.12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2025-12-23T06:02:02Z</dcterms:created>
  <dcterms:modified xsi:type="dcterms:W3CDTF">2026-02-20T06:39:45Z</dcterms:modified>
  <cp:category/>
</cp:coreProperties>
</file>