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AAE9F954-1E14-4150-8911-5AA34B9A42DB}" xr6:coauthVersionLast="47" xr6:coauthVersionMax="47" xr10:uidLastSave="{00000000-0000-0000-0000-000000000000}"/>
  <workbookProtection workbookAlgorithmName="SHA-512" workbookHashValue="kHhl9BTQ5HHU8R49S11j/dJVKk7Gce/i1E/HTrxu3Xub8VqjI0D6QAiDjBgyDrL+S1Tr8ht6orGyIuq6dIrSOQ==" workbookSaltValue="/gy34N55Sn1DN5QT4BVMf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E85" i="4"/>
  <c r="BB10" i="4"/>
  <c r="AT10"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<sst xmlns="http://schemas.openxmlformats.org/spreadsheetml/2006/main" count="236" uniqueCount="116">
  <si>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</si>
  <si>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</si>
  <si>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</si>
  <si>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</si>
  <si>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</si>
  <si>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</si>
  <si>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</si>
  <si>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</si>
  <si>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</si>
  <si>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</si>
  <si>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</si>
  <si>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</si>
  <si>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</si>
  <si>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</si>
  <si>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</si>
  <si>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</si>
  <si>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</si>
  <si>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</si>
  <si>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</si>
  <si>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</si>
  <si>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</si>
  <si>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</si>
  <si>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</si>
  <si>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</si>
  <si>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</si>
  <si>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</si>
  <si>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</si>
  <si>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</si>
  <si>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</si>
  <si>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</si>
  <si>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</si>
  <si>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</si>
  <si>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</si>
  <si>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</si>
  <si>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</si>
  <si>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</si>
  <si>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</si>
  <si>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</si>
  <si>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</si>
  <si>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</si>
  <si>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</si>
  <si>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</si>
  <si>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</si>
  <si>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</si>
  <si>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</si>
  <si>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</si>
  <si>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</si>
  <si>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</si>
  <si>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</si>
  <si>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</si>
  <si>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</si>
  <si>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</si>
  <si>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</si>
  <si>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</si>
  <si>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</si>
  <si>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</si>
  <si>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</si>
  <si>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</si>
  <si>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</si>
  <si>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</si>
  <si>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</si>
  <si>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</si>
  <si>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</si>
  <si>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</si>
  <si>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</si>
  <si>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</si>
  <si>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</si>
  <si>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</si>
  <si>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</si>
  <si>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</si>
  <si>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</si>
  <si>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</si>
  <si>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</si>
  <si>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</si>
  <si>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</si>
  <si>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</si>
  <si>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</si>
  <si>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</si>
  <si>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</si>
  <si>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</si>
  <si>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</si>
  <si>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</si>
  <si>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</si>
  <si>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</si>
  <si>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</si>
  <si>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</si>
  <si>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</si>
  <si>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</si>
  <si>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</si>
  <si>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</si>
  <si>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</si>
  <si>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</si>
  <si>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</si>
  <si>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</si>
  <si>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</si>
  <si>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</si>
  <si>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清須市</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</si>
  <si>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</si>
  <si>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</si>
  <si>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</si>
  <si>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</si>
  <si>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</si>
  <si>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</si>
  <si>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</si>
  <si>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</si>
  <si>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</si>
  <si>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</si>
  <si>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</si>
  <si>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</si>
  <si>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</si>
  <si>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</si>
  <si>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</si>
  <si>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</si>
  <si>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年度に経営戦略の見直しを行った。当面の目標として経費回収率を80%以上とし、汚水事業を推進することで汚水処理原価の大部分を占める流域下水道維持管理負担金の低減を目指す。また、今後の投資にあたっては、整備面積だけでなく、整備人口一人当たりの工事を勘案するなど投資効果の高い整備を目指す。
・合わせて都市下水路として整備した雨水施設を順次公共下水道に取り込み、老朽化した雨水施設の改築更新を行っていく。</t>
    <rPh sb="1" eb="3">
      <t>トウネン</t>
    </rPh>
    <rPh sb="3" eb="4">
      <t>ド</t>
    </rPh>
    <rPh sb="5" eb="7">
      <t>ケイエイ</t>
    </rPh>
    <rPh sb="7" eb="9">
      <t>センリャク</t>
    </rPh>
    <rPh sb="10" eb="12">
      <t>ミナオ</t>
    </rPh>
    <rPh sb="14" eb="15">
      <t>オコナ</t>
    </rPh>
    <rPh sb="18" eb="20">
      <t>トウメン</t>
    </rPh>
    <rPh sb="21" eb="23">
      <t>モクヒョウ</t>
    </rPh>
    <rPh sb="26" eb="28">
      <t>ケイヒ</t>
    </rPh>
    <rPh sb="28" eb="30">
      <t>カイシュウ</t>
    </rPh>
    <rPh sb="30" eb="31">
      <t>リツ</t>
    </rPh>
    <rPh sb="35" eb="37">
      <t>イジョウ</t>
    </rPh>
    <rPh sb="40" eb="42">
      <t>オスイ</t>
    </rPh>
    <rPh sb="42" eb="44">
      <t>ジギョウ</t>
    </rPh>
    <rPh sb="45" eb="47">
      <t>スイシン</t>
    </rPh>
    <rPh sb="52" eb="54">
      <t>オスイ</t>
    </rPh>
    <rPh sb="54" eb="56">
      <t>ショリ</t>
    </rPh>
    <rPh sb="56" eb="58">
      <t>ゲンカ</t>
    </rPh>
    <rPh sb="59" eb="62">
      <t>ダイブブン</t>
    </rPh>
    <rPh sb="63" eb="64">
      <t>シ</t>
    </rPh>
    <rPh sb="66" eb="68">
      <t>リュウイキ</t>
    </rPh>
    <rPh sb="68" eb="71">
      <t>ゲスイドウ</t>
    </rPh>
    <rPh sb="71" eb="73">
      <t>イジ</t>
    </rPh>
    <rPh sb="73" eb="75">
      <t>カンリ</t>
    </rPh>
    <rPh sb="75" eb="78">
      <t>フタンキン</t>
    </rPh>
    <rPh sb="79" eb="81">
      <t>テイゲン</t>
    </rPh>
    <rPh sb="82" eb="84">
      <t>メザ</t>
    </rPh>
    <rPh sb="89" eb="91">
      <t>コンゴ</t>
    </rPh>
    <rPh sb="92" eb="94">
      <t>トウシ</t>
    </rPh>
    <rPh sb="101" eb="103">
      <t>セイビ</t>
    </rPh>
    <rPh sb="103" eb="105">
      <t>メンセキ</t>
    </rPh>
    <rPh sb="111" eb="113">
      <t>セイビ</t>
    </rPh>
    <rPh sb="113" eb="115">
      <t>ジンコウ</t>
    </rPh>
    <rPh sb="115" eb="117">
      <t>ヒトリ</t>
    </rPh>
    <rPh sb="117" eb="118">
      <t>ア</t>
    </rPh>
    <rPh sb="121" eb="123">
      <t>コウジ</t>
    </rPh>
    <rPh sb="124" eb="126">
      <t>カンアン</t>
    </rPh>
    <rPh sb="130" eb="132">
      <t>トウシ</t>
    </rPh>
    <rPh sb="132" eb="134">
      <t>コウカ</t>
    </rPh>
    <rPh sb="135" eb="136">
      <t>タカ</t>
    </rPh>
    <rPh sb="137" eb="139">
      <t>セイビ</t>
    </rPh>
    <rPh sb="140" eb="142">
      <t>メザ</t>
    </rPh>
    <rPh sb="150" eb="152">
      <t>シンスイ</t>
    </rPh>
    <phoneticPr fontId="4"/>
  </si>
  <si>
    <t>・「➀有形固定資産減価償却率」は15.12%であり、法適化以来類似団体と同様の動きとなっている。
・「②管渠老朽化率」は、汚水施設については整備が直近15年程度と比較的新しいため老朽化の状況はなく、雨水施設については昭和30年代より汚水処理に先行し都市下水路として整備した施設を汚水施設の供用に合わせて順次公共下水道に移管しているため耐用年数を超えた管渠が存在する。
・計画降雨量に対応した雨水管の整備とともに老朽化した雨水ポンプ場の改築更新が急務となっており、平成27年度から実施している2施設が近年中に完了する見込みである。完了次第、他のポンプ場の改築更新を実施していく。
・令和3年度に策定した下水道ストックマネジメント計画に基づき、老朽化した雨水管渠を計画的に更新を行っている。</t>
    <rPh sb="231" eb="233">
      <t>ヘイセイ</t>
    </rPh>
    <rPh sb="235" eb="237">
      <t>ネンド</t>
    </rPh>
    <rPh sb="239" eb="241">
      <t>ジッシ</t>
    </rPh>
    <rPh sb="246" eb="248">
      <t>シセツ</t>
    </rPh>
    <rPh sb="249" eb="251">
      <t>キンネン</t>
    </rPh>
    <rPh sb="251" eb="252">
      <t>チュウ</t>
    </rPh>
    <rPh sb="253" eb="255">
      <t>カンリョウ</t>
    </rPh>
    <rPh sb="257" eb="259">
      <t>ミコ</t>
    </rPh>
    <rPh sb="264" eb="266">
      <t>カンリョウ</t>
    </rPh>
    <rPh sb="266" eb="268">
      <t>シダイ</t>
    </rPh>
    <rPh sb="269" eb="270">
      <t>タ</t>
    </rPh>
    <rPh sb="274" eb="275">
      <t>ジョウ</t>
    </rPh>
    <rPh sb="276" eb="278">
      <t>カイチク</t>
    </rPh>
    <rPh sb="278" eb="280">
      <t>コウシン</t>
    </rPh>
    <rPh sb="281" eb="283">
      <t>ジッシ</t>
    </rPh>
    <phoneticPr fontId="4"/>
  </si>
  <si>
    <t>・令和元年度より地方公営企業法の財務規定等を適用（以下「法適化」）し、事業を運営している。
・「①経常収支比率」は、法適化以来103%前後で推移しており黒字を維持している。黒字による純利益は企業の開始時より抱えている欠損金に補填され「②累積欠損金比率」は年々減少しており、近年中に解消される見込みである。
・流動資産の増加率に比して流動負債の増加率が小さいことから「③流動比率」は増加している。流動資産の増加率が大きい要因は、当年度に繰越となった事業が前年度より比較し増加したことから、当該事業に係る繰入金を受入れた分一時的に現金が増加したため。
・「④企業債残高対事業規模比率」は、繰越事業の増加により当年度の企業債発行額が減少したため、前年度と比較し微減となった。汚水事業の推進により今後も高い水準が見込まれる。また、当市はポンプ場の改良更新等の雨水対策について、汚水事業と同規模で行っていることから類似団体に比べ、高い水準になっていると考えられる。
・「⑤経費回収率」は、有収単価が横ばいであることから「⑥汚水処理原価」の増減によるところが大きく、前年度に引き続き、受益者負担金の報奨金を始め徴収関係経費が減少したため増加となった。
・「⑧水洗化率」は、下水処理区域の拡大により増加となった。今後も汚水事業の推進に伴い、普及率及び水洗化率は増加していく見通しである。</t>
    <rPh sb="136" eb="138">
      <t>キンネン</t>
    </rPh>
    <rPh sb="138" eb="139">
      <t>チュウ</t>
    </rPh>
    <rPh sb="140" eb="142">
      <t>カイショウ</t>
    </rPh>
    <rPh sb="175" eb="176">
      <t>チイ</t>
    </rPh>
    <rPh sb="190" eb="192">
      <t>ゾウカ</t>
    </rPh>
    <rPh sb="199" eb="201">
      <t>シサン</t>
    </rPh>
    <rPh sb="213" eb="216">
      <t>トウネンド</t>
    </rPh>
    <rPh sb="217" eb="219">
      <t>クリコシ</t>
    </rPh>
    <rPh sb="223" eb="225">
      <t>ジギョウ</t>
    </rPh>
    <rPh sb="226" eb="229">
      <t>ゼンネンド</t>
    </rPh>
    <rPh sb="231" eb="233">
      <t>ヒカク</t>
    </rPh>
    <rPh sb="234" eb="236">
      <t>ゾウカ</t>
    </rPh>
    <rPh sb="243" eb="245">
      <t>トウガイ</t>
    </rPh>
    <rPh sb="245" eb="247">
      <t>ジギョウ</t>
    </rPh>
    <rPh sb="248" eb="249">
      <t>カカ</t>
    </rPh>
    <rPh sb="250" eb="253">
      <t>クリイレキン</t>
    </rPh>
    <rPh sb="254" eb="256">
      <t>ウケイレ</t>
    </rPh>
    <rPh sb="258" eb="259">
      <t>ブン</t>
    </rPh>
    <rPh sb="259" eb="261">
      <t>イチジ</t>
    </rPh>
    <rPh sb="261" eb="262">
      <t>テキ</t>
    </rPh>
    <rPh sb="263" eb="265">
      <t>ゲンキン</t>
    </rPh>
    <rPh sb="266" eb="268">
      <t>ゾウカ</t>
    </rPh>
    <rPh sb="292" eb="294">
      <t>クリコシ</t>
    </rPh>
    <rPh sb="294" eb="296">
      <t>ジギョウ</t>
    </rPh>
    <rPh sb="297" eb="299">
      <t>ゾウカ</t>
    </rPh>
    <rPh sb="302" eb="305">
      <t>トウネンド</t>
    </rPh>
    <rPh sb="306" eb="308">
      <t>キギョウ</t>
    </rPh>
    <rPh sb="308" eb="309">
      <t>サイ</t>
    </rPh>
    <rPh sb="309" eb="311">
      <t>ハッコウ</t>
    </rPh>
    <rPh sb="311" eb="312">
      <t>ガク</t>
    </rPh>
    <rPh sb="313" eb="315">
      <t>ゲンショウ</t>
    </rPh>
    <rPh sb="327" eb="329">
      <t>ビゲン</t>
    </rPh>
    <rPh sb="334" eb="336">
      <t>オスイ</t>
    </rPh>
    <rPh sb="336" eb="338">
      <t>ジギョウ</t>
    </rPh>
    <rPh sb="339" eb="341">
      <t>スイシン</t>
    </rPh>
    <rPh sb="344" eb="346">
      <t>コンゴ</t>
    </rPh>
    <rPh sb="347" eb="348">
      <t>タカ</t>
    </rPh>
    <rPh sb="349" eb="351">
      <t>スイジュン</t>
    </rPh>
    <rPh sb="352" eb="354">
      <t>ミコ</t>
    </rPh>
    <rPh sb="477" eb="480">
      <t>ゼンネンド</t>
    </rPh>
    <rPh sb="481" eb="482">
      <t>ヒ</t>
    </rPh>
    <rPh sb="483" eb="484">
      <t>ツヅ</t>
    </rPh>
    <rPh sb="506" eb="508">
      <t>ゲンショウ</t>
    </rPh>
    <rPh sb="512" eb="514">
      <t>ゾウカ</t>
    </rPh>
    <rPh sb="542" eb="544">
      <t>ゾウカ</t>
    </rPh>
    <rPh sb="549" eb="551">
      <t>コンゴ</t>
    </rPh>
    <rPh sb="552" eb="554">
      <t>オスイ</t>
    </rPh>
    <rPh sb="554" eb="556">
      <t>ジギョウ</t>
    </rPh>
    <rPh sb="557" eb="559">
      <t>スイシン</t>
    </rPh>
    <rPh sb="560" eb="561">
      <t>トモナ</t>
    </rPh>
    <rPh sb="563" eb="566">
      <t>フキュウリツ</t>
    </rPh>
    <rPh sb="566" eb="567">
      <t>オヨ</t>
    </rPh>
    <rPh sb="568" eb="571">
      <t>スイセンカ</t>
    </rPh>
    <rPh sb="571" eb="572">
      <t>リツ</t>
    </rPh>
    <rPh sb="573" eb="575">
      <t>ゾウカ</t>
    </rPh>
    <rPh sb="579" eb="581">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</si>
</sst>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4F-49F6-8811-BD764C4D11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0.08</c:v>
                </c:pt>
                <c:pt idx="3">
                  <c:v>0.06</c:v>
                </c:pt>
                <c:pt idx="4" formatCode="#,##0.00;&quot;△&quot;#,##0.00">
                  <c:v>0</c:v>
                </c:pt>
              </c:numCache>
            </c:numRef>
          </c:val>
          <c:smooth val="0"/>
          <c:extLst>
            <c:ext xmlns:c16="http://schemas.microsoft.com/office/drawing/2014/chart" uri="{C3380CC4-5D6E-409C-BE32-E72D297353CC}">
              <c16:uniqueId val="{00000001-184F-49F6-8811-BD764C4D11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D0-4921-A793-667A0CC6CA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45.46</c:v>
                </c:pt>
                <c:pt idx="2">
                  <c:v>46.42</c:v>
                </c:pt>
                <c:pt idx="3">
                  <c:v>48</c:v>
                </c:pt>
                <c:pt idx="4">
                  <c:v>51.38</c:v>
                </c:pt>
              </c:numCache>
            </c:numRef>
          </c:val>
          <c:smooth val="0"/>
          <c:extLst>
            <c:ext xmlns:c16="http://schemas.microsoft.com/office/drawing/2014/chart" uri="{C3380CC4-5D6E-409C-BE32-E72D297353CC}">
              <c16:uniqueId val="{00000001-E1D0-4921-A793-667A0CC6CA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71.47</c:v>
                </c:pt>
                <c:pt idx="1">
                  <c:v>75.98</c:v>
                </c:pt>
                <c:pt idx="2">
                  <c:v>75.88</c:v>
                </c:pt>
                <c:pt idx="3">
                  <c:v>65.069999999999993</c:v>
                </c:pt>
                <c:pt idx="4">
                  <c:v>69.430000000000007</c:v>
                </c:pt>
              </c:numCache>
            </c:numRef>
          </c:val>
          <c:extLst>
            <c:ext xmlns:c16="http://schemas.microsoft.com/office/drawing/2014/chart" uri="{C3380CC4-5D6E-409C-BE32-E72D297353CC}">
              <c16:uniqueId val="{00000000-5D1B-4163-AF41-8D4E11A5430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62.48</c:v>
                </c:pt>
                <c:pt idx="2">
                  <c:v>63.19</c:v>
                </c:pt>
                <c:pt idx="3">
                  <c:v>58.16</c:v>
                </c:pt>
                <c:pt idx="4">
                  <c:v>69.180000000000007</c:v>
                </c:pt>
              </c:numCache>
            </c:numRef>
          </c:val>
          <c:smooth val="0"/>
          <c:extLst>
            <c:ext xmlns:c16="http://schemas.microsoft.com/office/drawing/2014/chart" uri="{C3380CC4-5D6E-409C-BE32-E72D297353CC}">
              <c16:uniqueId val="{00000001-5D1B-4163-AF41-8D4E11A5430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105.45</c:v>
                </c:pt>
                <c:pt idx="1">
                  <c:v>103.11</c:v>
                </c:pt>
                <c:pt idx="2">
                  <c:v>103.51</c:v>
                </c:pt>
                <c:pt idx="3">
                  <c:v>103.36</c:v>
                </c:pt>
                <c:pt idx="4">
                  <c:v>103.95</c:v>
                </c:pt>
              </c:numCache>
            </c:numRef>
          </c:val>
          <c:extLst>
            <c:ext xmlns:c16="http://schemas.microsoft.com/office/drawing/2014/chart" uri="{C3380CC4-5D6E-409C-BE32-E72D297353CC}">
              <c16:uniqueId val="{00000000-0460-49C1-9843-7878BBCC6B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102.6</c:v>
                </c:pt>
                <c:pt idx="2">
                  <c:v>106.52</c:v>
                </c:pt>
                <c:pt idx="3">
                  <c:v>106.57</c:v>
                </c:pt>
                <c:pt idx="4">
                  <c:v>103.5</c:v>
                </c:pt>
              </c:numCache>
            </c:numRef>
          </c:val>
          <c:smooth val="0"/>
          <c:extLst>
            <c:ext xmlns:c16="http://schemas.microsoft.com/office/drawing/2014/chart" uri="{C3380CC4-5D6E-409C-BE32-E72D297353CC}">
              <c16:uniqueId val="{00000001-0460-49C1-9843-7878BBCC6B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6.47</c:v>
                </c:pt>
                <c:pt idx="1">
                  <c:v>9.02</c:v>
                </c:pt>
                <c:pt idx="2">
                  <c:v>11.15</c:v>
                </c:pt>
                <c:pt idx="3">
                  <c:v>13.01</c:v>
                </c:pt>
                <c:pt idx="4">
                  <c:v>15.12</c:v>
                </c:pt>
              </c:numCache>
            </c:numRef>
          </c:val>
          <c:extLst>
            <c:ext xmlns:c16="http://schemas.microsoft.com/office/drawing/2014/chart" uri="{C3380CC4-5D6E-409C-BE32-E72D297353CC}">
              <c16:uniqueId val="{00000000-143E-4B41-B79C-D66659130C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8.2799999999999994</c:v>
                </c:pt>
                <c:pt idx="2">
                  <c:v>10.66</c:v>
                </c:pt>
                <c:pt idx="3">
                  <c:v>11.93</c:v>
                </c:pt>
                <c:pt idx="4">
                  <c:v>17.260000000000002</c:v>
                </c:pt>
              </c:numCache>
            </c:numRef>
          </c:val>
          <c:smooth val="0"/>
          <c:extLst>
            <c:ext xmlns:c16="http://schemas.microsoft.com/office/drawing/2014/chart" uri="{C3380CC4-5D6E-409C-BE32-E72D297353CC}">
              <c16:uniqueId val="{00000001-143E-4B41-B79C-D66659130C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0.19</c:v>
                </c:pt>
                <c:pt idx="4" formatCode="#,##0.00;&quot;△&quot;#,##0.00;&quot;-&quot;">
                  <c:v>0.19</c:v>
                </c:pt>
              </c:numCache>
            </c:numRef>
          </c:val>
          <c:extLst>
            <c:ext xmlns:c16="http://schemas.microsoft.com/office/drawing/2014/chart" uri="{C3380CC4-5D6E-409C-BE32-E72D297353CC}">
              <c16:uniqueId val="{00000000-42FE-4D77-8B9D-87702F30A1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0.05</c:v>
                </c:pt>
                <c:pt idx="4" formatCode="#,##0.00;&quot;△&quot;#,##0.00;&quot;-&quot;">
                  <c:v>0.14000000000000001</c:v>
                </c:pt>
              </c:numCache>
            </c:numRef>
          </c:val>
          <c:smooth val="0"/>
          <c:extLst>
            <c:ext xmlns:c16="http://schemas.microsoft.com/office/drawing/2014/chart" uri="{C3380CC4-5D6E-409C-BE32-E72D297353CC}">
              <c16:uniqueId val="{00000001-42FE-4D77-8B9D-87702F30A1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53.88</c:v>
                </c:pt>
                <c:pt idx="1">
                  <c:v>47.02</c:v>
                </c:pt>
                <c:pt idx="2">
                  <c:v>37.17</c:v>
                </c:pt>
                <c:pt idx="3">
                  <c:v>26.47</c:v>
                </c:pt>
                <c:pt idx="4">
                  <c:v>16.46</c:v>
                </c:pt>
              </c:numCache>
            </c:numRef>
          </c:val>
          <c:extLst>
            <c:ext xmlns:c16="http://schemas.microsoft.com/office/drawing/2014/chart" uri="{C3380CC4-5D6E-409C-BE32-E72D297353CC}">
              <c16:uniqueId val="{00000000-4FD1-43CF-92DF-56DD2D3289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47.88</c:v>
                </c:pt>
                <c:pt idx="1">
                  <c:v>55.31</c:v>
                </c:pt>
                <c:pt idx="2">
                  <c:v>22.09</c:v>
                </c:pt>
                <c:pt idx="3">
                  <c:v>15.09</c:v>
                </c:pt>
                <c:pt idx="4">
                  <c:v>14.49</c:v>
                </c:pt>
              </c:numCache>
            </c:numRef>
          </c:val>
          <c:smooth val="0"/>
          <c:extLst>
            <c:ext xmlns:c16="http://schemas.microsoft.com/office/drawing/2014/chart" uri="{C3380CC4-5D6E-409C-BE32-E72D297353CC}">
              <c16:uniqueId val="{00000001-4FD1-43CF-92DF-56DD2D3289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133.62</c:v>
                </c:pt>
                <c:pt idx="1">
                  <c:v>131.03</c:v>
                </c:pt>
                <c:pt idx="2">
                  <c:v>128.71</c:v>
                </c:pt>
                <c:pt idx="3">
                  <c:v>120.89</c:v>
                </c:pt>
                <c:pt idx="4">
                  <c:v>131.47</c:v>
                </c:pt>
              </c:numCache>
            </c:numRef>
          </c:val>
          <c:extLst>
            <c:ext xmlns:c16="http://schemas.microsoft.com/office/drawing/2014/chart" uri="{C3380CC4-5D6E-409C-BE32-E72D297353CC}">
              <c16:uniqueId val="{00000000-01B1-45DE-9D34-B6BC272156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123.63</c:v>
                </c:pt>
                <c:pt idx="2">
                  <c:v>136.09</c:v>
                </c:pt>
                <c:pt idx="3">
                  <c:v>124.73</c:v>
                </c:pt>
                <c:pt idx="4">
                  <c:v>131.77000000000001</c:v>
                </c:pt>
              </c:numCache>
            </c:numRef>
          </c:val>
          <c:smooth val="0"/>
          <c:extLst>
            <c:ext xmlns:c16="http://schemas.microsoft.com/office/drawing/2014/chart" uri="{C3380CC4-5D6E-409C-BE32-E72D297353CC}">
              <c16:uniqueId val="{00000001-01B1-45DE-9D34-B6BC272156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6923.43</c:v>
                </c:pt>
                <c:pt idx="1">
                  <c:v>6515.39</c:v>
                </c:pt>
                <c:pt idx="2">
                  <c:v>6354.95</c:v>
                </c:pt>
                <c:pt idx="3">
                  <c:v>6357.81</c:v>
                </c:pt>
                <c:pt idx="4">
                  <c:v>6019.56</c:v>
                </c:pt>
              </c:numCache>
            </c:numRef>
          </c:val>
          <c:extLst>
            <c:ext xmlns:c16="http://schemas.microsoft.com/office/drawing/2014/chart" uri="{C3380CC4-5D6E-409C-BE32-E72D297353CC}">
              <c16:uniqueId val="{00000000-8049-46B3-A7E9-7C0C6397E5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2411.29</c:v>
                </c:pt>
                <c:pt idx="2">
                  <c:v>3637.99</c:v>
                </c:pt>
                <c:pt idx="3">
                  <c:v>3640.95</c:v>
                </c:pt>
                <c:pt idx="4">
                  <c:v>4182.66</c:v>
                </c:pt>
              </c:numCache>
            </c:numRef>
          </c:val>
          <c:smooth val="0"/>
          <c:extLst>
            <c:ext xmlns:c16="http://schemas.microsoft.com/office/drawing/2014/chart" uri="{C3380CC4-5D6E-409C-BE32-E72D297353CC}">
              <c16:uniqueId val="{00000001-8049-46B3-A7E9-7C0C6397E5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98.12</c:v>
                </c:pt>
                <c:pt idx="1">
                  <c:v>71.75</c:v>
                </c:pt>
                <c:pt idx="2">
                  <c:v>92.09</c:v>
                </c:pt>
                <c:pt idx="3">
                  <c:v>85.82</c:v>
                </c:pt>
                <c:pt idx="4">
                  <c:v>92.89</c:v>
                </c:pt>
              </c:numCache>
            </c:numRef>
          </c:val>
          <c:extLst>
            <c:ext xmlns:c16="http://schemas.microsoft.com/office/drawing/2014/chart" uri="{C3380CC4-5D6E-409C-BE32-E72D297353CC}">
              <c16:uniqueId val="{00000000-350F-495D-A6E2-02FC0BC443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79.77</c:v>
                </c:pt>
                <c:pt idx="2">
                  <c:v>86.76</c:v>
                </c:pt>
                <c:pt idx="3">
                  <c:v>83.1</c:v>
                </c:pt>
                <c:pt idx="4">
                  <c:v>82.12</c:v>
                </c:pt>
              </c:numCache>
            </c:numRef>
          </c:val>
          <c:smooth val="0"/>
          <c:extLst>
            <c:ext xmlns:c16="http://schemas.microsoft.com/office/drawing/2014/chart" uri="{C3380CC4-5D6E-409C-BE32-E72D297353CC}">
              <c16:uniqueId val="{00000001-350F-495D-A6E2-02FC0BC443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150.59</c:v>
                </c:pt>
                <c:pt idx="1">
                  <c:v>206.85</c:v>
                </c:pt>
                <c:pt idx="2">
                  <c:v>162.44</c:v>
                </c:pt>
                <c:pt idx="3">
                  <c:v>174.89</c:v>
                </c:pt>
                <c:pt idx="4">
                  <c:v>161.94999999999999</c:v>
                </c:pt>
              </c:numCache>
            </c:numRef>
          </c:val>
          <c:extLst>
            <c:ext xmlns:c16="http://schemas.microsoft.com/office/drawing/2014/chart" uri="{C3380CC4-5D6E-409C-BE32-E72D297353CC}">
              <c16:uniqueId val="{00000000-A846-493C-97E2-E017EE1F3B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181.45</c:v>
                </c:pt>
                <c:pt idx="2">
                  <c:v>190.07</c:v>
                </c:pt>
                <c:pt idx="3">
                  <c:v>195.4</c:v>
                </c:pt>
                <c:pt idx="4">
                  <c:v>195.08</c:v>
                </c:pt>
              </c:numCache>
            </c:numRef>
          </c:val>
          <c:smooth val="0"/>
          <c:extLst>
            <c:ext xmlns:c16="http://schemas.microsoft.com/office/drawing/2014/chart" uri="{C3380CC4-5D6E-409C-BE32-E72D297353CC}">
              <c16:uniqueId val="{00000001-A846-493C-97E2-E017EE1F3B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清須市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Cb3</v>
      </c>
      <c r="X8" s="64"/>
      <c r="Y8" s="64"/>
      <c r="Z8" s="64"/>
      <c r="AA8" s="64"/>
      <c r="AB8" s="64"/>
      <c r="AC8" s="64"/>
      <c r="AD8" s="65" t="str">
        <f>データ!$M$6</f>
        <v>非設置</v>
      </c>
      <c r="AE8" s="65"/>
      <c r="AF8" s="65"/>
      <c r="AG8" s="65"/>
      <c r="AH8" s="65"/>
      <c r="AI8" s="65"/>
      <c r="AJ8" s="65"/>
      <c r="AK8" s="3"/>
      <c r="AL8" s="44">
        <f>データ!S6</f>
        <v>68707</v>
      </c>
      <c r="AM8" s="44"/>
      <c r="AN8" s="44"/>
      <c r="AO8" s="44"/>
      <c r="AP8" s="44"/>
      <c r="AQ8" s="44"/>
      <c r="AR8" s="44"/>
      <c r="AS8" s="44"/>
      <c r="AT8" s="45">
        <f>データ!T6</f>
        <v>17.350000000000001</v>
      </c>
      <c r="AU8" s="45"/>
      <c r="AV8" s="45"/>
      <c r="AW8" s="45"/>
      <c r="AX8" s="45"/>
      <c r="AY8" s="45"/>
      <c r="AZ8" s="45"/>
      <c r="BA8" s="45"/>
      <c r="BB8" s="45">
        <f>データ!U6</f>
        <v>3960.06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53.17</v>
      </c>
      <c r="J10" s="45"/>
      <c r="K10" s="45"/>
      <c r="L10" s="45"/>
      <c r="M10" s="45"/>
      <c r="N10" s="45"/>
      <c r="O10" s="45"/>
      <c r="P10" s="45">
        <f>データ!P6</f>
        <v>34.700000000000003</v>
      </c>
      <c r="Q10" s="45"/>
      <c r="R10" s="45"/>
      <c r="S10" s="45"/>
      <c r="T10" s="45"/>
      <c r="U10" s="45"/>
      <c r="V10" s="45"/>
      <c r="W10" s="45">
        <f>データ!Q6</f>
        <v>101.29</v>
      </c>
      <c r="X10" s="45"/>
      <c r="Y10" s="45"/>
      <c r="Z10" s="45"/>
      <c r="AA10" s="45"/>
      <c r="AB10" s="45"/>
      <c r="AC10" s="45"/>
      <c r="AD10" s="44">
        <f>データ!R6</f>
        <v>2860</v>
      </c>
      <c r="AE10" s="44"/>
      <c r="AF10" s="44"/>
      <c r="AG10" s="44"/>
      <c r="AH10" s="44"/>
      <c r="AI10" s="44"/>
      <c r="AJ10" s="44"/>
      <c r="AK10" s="2"/>
      <c r="AL10" s="44">
        <f>データ!V6</f>
        <v>23866</v>
      </c>
      <c r="AM10" s="44"/>
      <c r="AN10" s="44"/>
      <c r="AO10" s="44"/>
      <c r="AP10" s="44"/>
      <c r="AQ10" s="44"/>
      <c r="AR10" s="44"/>
      <c r="AS10" s="44"/>
      <c r="AT10" s="45">
        <f>データ!W6</f>
        <v>3.63</v>
      </c>
      <c r="AU10" s="45"/>
      <c r="AV10" s="45"/>
      <c r="AW10" s="45"/>
      <c r="AX10" s="45"/>
      <c r="AY10" s="45"/>
      <c r="AZ10" s="45"/>
      <c r="BA10" s="45"/>
      <c r="BB10" s="45">
        <f>データ!X6</f>
        <v>6574.66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A7DR2MfKbVrd6i9W84nQ/dU5xPFdg7ZRRgn4vh+OXaP/mZCLLfGszMWN9AsnZkFHfUlZo0AKctCWiMH4yjK+g==" saltValue="vVyrvvbl36IUlN+gbhmL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232335</v>
      </c>
      <c r="D6" s="19">
        <f t="shared" si="3"/>
        <v>46</v>
      </c>
      <c r="E6" s="19">
        <f t="shared" si="3"/>
        <v>17</v>
      </c>
      <c r="F6" s="19">
        <f t="shared" si="3"/>
        <v>1</v>
      </c>
      <c r="G6" s="19">
        <f t="shared" si="3"/>
        <v>0</v>
      </c>
      <c r="H6" s="19" t="str">
        <f t="shared" si="3"/>
        <v>愛知県　清須市</v>
      </c>
      <c r="I6" s="19" t="str">
        <f t="shared" si="3"/>
        <v>法適用</v>
      </c>
      <c r="J6" s="19" t="str">
        <f t="shared" si="3"/>
        <v>下水道事業</v>
      </c>
      <c r="K6" s="19" t="str">
        <f t="shared" si="3"/>
        <v>公共下水道</v>
      </c>
      <c r="L6" s="19" t="str">
        <f t="shared" si="3"/>
        <v>Cb3</v>
      </c>
      <c r="M6" s="19" t="str">
        <f t="shared" si="3"/>
        <v>非設置</v>
      </c>
      <c r="N6" s="20" t="str">
        <f t="shared" si="3"/>
        <v>-</v>
      </c>
      <c r="O6" s="20">
        <f t="shared" si="3"/>
        <v>53.17</v>
      </c>
      <c r="P6" s="20">
        <f t="shared" si="3"/>
        <v>34.700000000000003</v>
      </c>
      <c r="Q6" s="20">
        <f t="shared" si="3"/>
        <v>101.29</v>
      </c>
      <c r="R6" s="20">
        <f t="shared" si="3"/>
        <v>2860</v>
      </c>
      <c r="S6" s="20">
        <f t="shared" si="3"/>
        <v>68707</v>
      </c>
      <c r="T6" s="20">
        <f t="shared" si="3"/>
        <v>17.350000000000001</v>
      </c>
      <c r="U6" s="20">
        <f t="shared" si="3"/>
        <v>3960.06</v>
      </c>
      <c r="V6" s="20">
        <f t="shared" si="3"/>
        <v>23866</v>
      </c>
      <c r="W6" s="20">
        <f t="shared" si="3"/>
        <v>3.63</v>
      </c>
      <c r="X6" s="20">
        <f t="shared" si="3"/>
        <v>6574.66</v>
      </c>
      <c r="Y6" s="21">
        <f>IF(Y7="",NA(),Y7)</f>
        <v>105.45</v>
      </c>
      <c r="Z6" s="21">
        <f t="shared" ref="Z6:AH6" si="4">IF(Z7="",NA(),Z7)</f>
        <v>103.11</v>
      </c>
      <c r="AA6" s="21">
        <f t="shared" si="4"/>
        <v>103.51</v>
      </c>
      <c r="AB6" s="21">
        <f t="shared" si="4"/>
        <v>103.36</v>
      </c>
      <c r="AC6" s="21">
        <f t="shared" si="4"/>
        <v>103.95</v>
      </c>
      <c r="AD6" s="21">
        <f t="shared" si="4"/>
        <v>105.2</v>
      </c>
      <c r="AE6" s="21">
        <f t="shared" si="4"/>
        <v>102.6</v>
      </c>
      <c r="AF6" s="21">
        <f t="shared" si="4"/>
        <v>106.52</v>
      </c>
      <c r="AG6" s="21">
        <f t="shared" si="4"/>
        <v>106.57</v>
      </c>
      <c r="AH6" s="21">
        <f t="shared" si="4"/>
        <v>103.5</v>
      </c>
      <c r="AI6" s="20" t="str">
        <f>IF(AI7="","",IF(AI7="-","【-】","【"&amp;SUBSTITUTE(TEXT(AI7,"#,##0.00"),"-","△")&amp;"】"))</f>
        <v>【105.36】</v>
      </c>
      <c r="AJ6" s="21">
        <f>IF(AJ7="",NA(),AJ7)</f>
        <v>53.88</v>
      </c>
      <c r="AK6" s="21">
        <f t="shared" ref="AK6:AS6" si="5">IF(AK7="",NA(),AK7)</f>
        <v>47.02</v>
      </c>
      <c r="AL6" s="21">
        <f t="shared" si="5"/>
        <v>37.17</v>
      </c>
      <c r="AM6" s="21">
        <f t="shared" si="5"/>
        <v>26.47</v>
      </c>
      <c r="AN6" s="21">
        <f t="shared" si="5"/>
        <v>16.46</v>
      </c>
      <c r="AO6" s="21">
        <f t="shared" si="5"/>
        <v>47.88</v>
      </c>
      <c r="AP6" s="21">
        <f t="shared" si="5"/>
        <v>55.31</v>
      </c>
      <c r="AQ6" s="21">
        <f t="shared" si="5"/>
        <v>22.09</v>
      </c>
      <c r="AR6" s="21">
        <f t="shared" si="5"/>
        <v>15.09</v>
      </c>
      <c r="AS6" s="21">
        <f t="shared" si="5"/>
        <v>14.49</v>
      </c>
      <c r="AT6" s="20" t="str">
        <f>IF(AT7="","",IF(AT7="-","【-】","【"&amp;SUBSTITUTE(TEXT(AT7,"#,##0.00"),"-","△")&amp;"】"))</f>
        <v>【3.12】</v>
      </c>
      <c r="AU6" s="21">
        <f>IF(AU7="",NA(),AU7)</f>
        <v>133.62</v>
      </c>
      <c r="AV6" s="21">
        <f t="shared" ref="AV6:BD6" si="6">IF(AV7="",NA(),AV7)</f>
        <v>131.03</v>
      </c>
      <c r="AW6" s="21">
        <f t="shared" si="6"/>
        <v>128.71</v>
      </c>
      <c r="AX6" s="21">
        <f t="shared" si="6"/>
        <v>120.89</v>
      </c>
      <c r="AY6" s="21">
        <f t="shared" si="6"/>
        <v>131.47</v>
      </c>
      <c r="AZ6" s="21">
        <f t="shared" si="6"/>
        <v>151.49</v>
      </c>
      <c r="BA6" s="21">
        <f t="shared" si="6"/>
        <v>123.63</v>
      </c>
      <c r="BB6" s="21">
        <f t="shared" si="6"/>
        <v>136.09</v>
      </c>
      <c r="BC6" s="21">
        <f t="shared" si="6"/>
        <v>124.73</v>
      </c>
      <c r="BD6" s="21">
        <f t="shared" si="6"/>
        <v>131.77000000000001</v>
      </c>
      <c r="BE6" s="20" t="str">
        <f>IF(BE7="","",IF(BE7="-","【-】","【"&amp;SUBSTITUTE(TEXT(BE7,"#,##0.00"),"-","△")&amp;"】"))</f>
        <v>【82.75】</v>
      </c>
      <c r="BF6" s="21">
        <f>IF(BF7="",NA(),BF7)</f>
        <v>6923.43</v>
      </c>
      <c r="BG6" s="21">
        <f t="shared" ref="BG6:BO6" si="7">IF(BG7="",NA(),BG7)</f>
        <v>6515.39</v>
      </c>
      <c r="BH6" s="21">
        <f t="shared" si="7"/>
        <v>6354.95</v>
      </c>
      <c r="BI6" s="21">
        <f t="shared" si="7"/>
        <v>6357.81</v>
      </c>
      <c r="BJ6" s="21">
        <f t="shared" si="7"/>
        <v>6019.56</v>
      </c>
      <c r="BK6" s="21">
        <f t="shared" si="7"/>
        <v>2103.92</v>
      </c>
      <c r="BL6" s="21">
        <f t="shared" si="7"/>
        <v>2411.29</v>
      </c>
      <c r="BM6" s="21">
        <f t="shared" si="7"/>
        <v>3637.99</v>
      </c>
      <c r="BN6" s="21">
        <f t="shared" si="7"/>
        <v>3640.95</v>
      </c>
      <c r="BO6" s="21">
        <f t="shared" si="7"/>
        <v>4182.66</v>
      </c>
      <c r="BP6" s="20" t="str">
        <f>IF(BP7="","",IF(BP7="-","【-】","【"&amp;SUBSTITUTE(TEXT(BP7,"#,##0.00"),"-","△")&amp;"】"))</f>
        <v>【602.56】</v>
      </c>
      <c r="BQ6" s="21">
        <f>IF(BQ7="",NA(),BQ7)</f>
        <v>98.12</v>
      </c>
      <c r="BR6" s="21">
        <f t="shared" ref="BR6:BZ6" si="8">IF(BR7="",NA(),BR7)</f>
        <v>71.75</v>
      </c>
      <c r="BS6" s="21">
        <f t="shared" si="8"/>
        <v>92.09</v>
      </c>
      <c r="BT6" s="21">
        <f t="shared" si="8"/>
        <v>85.82</v>
      </c>
      <c r="BU6" s="21">
        <f t="shared" si="8"/>
        <v>92.89</v>
      </c>
      <c r="BV6" s="21">
        <f t="shared" si="8"/>
        <v>83.47</v>
      </c>
      <c r="BW6" s="21">
        <f t="shared" si="8"/>
        <v>79.77</v>
      </c>
      <c r="BX6" s="21">
        <f t="shared" si="8"/>
        <v>86.76</v>
      </c>
      <c r="BY6" s="21">
        <f t="shared" si="8"/>
        <v>83.1</v>
      </c>
      <c r="BZ6" s="21">
        <f t="shared" si="8"/>
        <v>82.12</v>
      </c>
      <c r="CA6" s="20" t="str">
        <f>IF(CA7="","",IF(CA7="-","【-】","【"&amp;SUBSTITUTE(TEXT(CA7,"#,##0.00"),"-","△")&amp;"】"))</f>
        <v>【97.94】</v>
      </c>
      <c r="CB6" s="21">
        <f>IF(CB7="",NA(),CB7)</f>
        <v>150.59</v>
      </c>
      <c r="CC6" s="21">
        <f t="shared" ref="CC6:CK6" si="9">IF(CC7="",NA(),CC7)</f>
        <v>206.85</v>
      </c>
      <c r="CD6" s="21">
        <f t="shared" si="9"/>
        <v>162.44</v>
      </c>
      <c r="CE6" s="21">
        <f t="shared" si="9"/>
        <v>174.89</v>
      </c>
      <c r="CF6" s="21">
        <f t="shared" si="9"/>
        <v>161.94999999999999</v>
      </c>
      <c r="CG6" s="21">
        <f t="shared" si="9"/>
        <v>171.43</v>
      </c>
      <c r="CH6" s="21">
        <f t="shared" si="9"/>
        <v>181.45</v>
      </c>
      <c r="CI6" s="21">
        <f t="shared" si="9"/>
        <v>190.07</v>
      </c>
      <c r="CJ6" s="21">
        <f t="shared" si="9"/>
        <v>195.4</v>
      </c>
      <c r="CK6" s="21">
        <f t="shared" si="9"/>
        <v>195.08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44.35</v>
      </c>
      <c r="CS6" s="21">
        <f t="shared" si="10"/>
        <v>45.46</v>
      </c>
      <c r="CT6" s="21">
        <f t="shared" si="10"/>
        <v>46.42</v>
      </c>
      <c r="CU6" s="21">
        <f t="shared" si="10"/>
        <v>48</v>
      </c>
      <c r="CV6" s="21">
        <f t="shared" si="10"/>
        <v>51.38</v>
      </c>
      <c r="CW6" s="20" t="str">
        <f>IF(CW7="","",IF(CW7="-","【-】","【"&amp;SUBSTITUTE(TEXT(CW7,"#,##0.00"),"-","△")&amp;"】"))</f>
        <v>【60.13】</v>
      </c>
      <c r="CX6" s="21">
        <f>IF(CX7="",NA(),CX7)</f>
        <v>71.47</v>
      </c>
      <c r="CY6" s="21">
        <f t="shared" ref="CY6:DG6" si="11">IF(CY7="",NA(),CY7)</f>
        <v>75.98</v>
      </c>
      <c r="CZ6" s="21">
        <f t="shared" si="11"/>
        <v>75.88</v>
      </c>
      <c r="DA6" s="21">
        <f t="shared" si="11"/>
        <v>65.069999999999993</v>
      </c>
      <c r="DB6" s="21">
        <f t="shared" si="11"/>
        <v>69.430000000000007</v>
      </c>
      <c r="DC6" s="21">
        <f t="shared" si="11"/>
        <v>63.65</v>
      </c>
      <c r="DD6" s="21">
        <f t="shared" si="11"/>
        <v>62.48</v>
      </c>
      <c r="DE6" s="21">
        <f t="shared" si="11"/>
        <v>63.19</v>
      </c>
      <c r="DF6" s="21">
        <f t="shared" si="11"/>
        <v>58.16</v>
      </c>
      <c r="DG6" s="21">
        <f t="shared" si="11"/>
        <v>69.180000000000007</v>
      </c>
      <c r="DH6" s="20" t="str">
        <f>IF(DH7="","",IF(DH7="-","【-】","【"&amp;SUBSTITUTE(TEXT(DH7,"#,##0.00"),"-","△")&amp;"】"))</f>
        <v>【96.00】</v>
      </c>
      <c r="DI6" s="21">
        <f>IF(DI7="",NA(),DI7)</f>
        <v>6.47</v>
      </c>
      <c r="DJ6" s="21">
        <f t="shared" ref="DJ6:DR6" si="12">IF(DJ7="",NA(),DJ7)</f>
        <v>9.02</v>
      </c>
      <c r="DK6" s="21">
        <f t="shared" si="12"/>
        <v>11.15</v>
      </c>
      <c r="DL6" s="21">
        <f t="shared" si="12"/>
        <v>13.01</v>
      </c>
      <c r="DM6" s="21">
        <f t="shared" si="12"/>
        <v>15.12</v>
      </c>
      <c r="DN6" s="21">
        <f t="shared" si="12"/>
        <v>6.42</v>
      </c>
      <c r="DO6" s="21">
        <f t="shared" si="12"/>
        <v>8.2799999999999994</v>
      </c>
      <c r="DP6" s="21">
        <f t="shared" si="12"/>
        <v>10.66</v>
      </c>
      <c r="DQ6" s="21">
        <f t="shared" si="12"/>
        <v>11.93</v>
      </c>
      <c r="DR6" s="21">
        <f t="shared" si="12"/>
        <v>17.260000000000002</v>
      </c>
      <c r="DS6" s="20" t="str">
        <f>IF(DS7="","",IF(DS7="-","【-】","【"&amp;SUBSTITUTE(TEXT(DS7,"#,##0.00"),"-","△")&amp;"】"))</f>
        <v>【42.20】</v>
      </c>
      <c r="DT6" s="20">
        <f>IF(DT7="",NA(),DT7)</f>
        <v>0</v>
      </c>
      <c r="DU6" s="20">
        <f t="shared" ref="DU6:EC6" si="13">IF(DU7="",NA(),DU7)</f>
        <v>0</v>
      </c>
      <c r="DV6" s="20">
        <f t="shared" si="13"/>
        <v>0</v>
      </c>
      <c r="DW6" s="21">
        <f t="shared" si="13"/>
        <v>0.19</v>
      </c>
      <c r="DX6" s="21">
        <f t="shared" si="13"/>
        <v>0.19</v>
      </c>
      <c r="DY6" s="20">
        <f t="shared" si="13"/>
        <v>0</v>
      </c>
      <c r="DZ6" s="20">
        <f t="shared" si="13"/>
        <v>0</v>
      </c>
      <c r="EA6" s="20">
        <f t="shared" si="13"/>
        <v>0</v>
      </c>
      <c r="EB6" s="21">
        <f t="shared" si="13"/>
        <v>0.05</v>
      </c>
      <c r="EC6" s="21">
        <f t="shared" si="13"/>
        <v>0.14000000000000001</v>
      </c>
      <c r="ED6" s="20" t="str">
        <f>IF(ED7="","",IF(ED7="-","【-】","【"&amp;SUBSTITUTE(TEXT(ED7,"#,##0.00"),"-","△")&amp;"】"))</f>
        <v>【9.46】</v>
      </c>
      <c r="EE6" s="20">
        <f>IF(EE7="",NA(),EE7)</f>
        <v>0</v>
      </c>
      <c r="EF6" s="20">
        <f t="shared" ref="EF6:EN6" si="14">IF(EF7="",NA(),EF7)</f>
        <v>0</v>
      </c>
      <c r="EG6" s="20">
        <f t="shared" si="14"/>
        <v>0</v>
      </c>
      <c r="EH6" s="20">
        <f t="shared" si="14"/>
        <v>0</v>
      </c>
      <c r="EI6" s="20">
        <f t="shared" si="14"/>
        <v>0</v>
      </c>
      <c r="EJ6" s="21">
        <f t="shared" si="14"/>
        <v>0.03</v>
      </c>
      <c r="EK6" s="21">
        <f t="shared" si="14"/>
        <v>0.05</v>
      </c>
      <c r="EL6" s="21">
        <f t="shared" si="14"/>
        <v>0.08</v>
      </c>
      <c r="EM6" s="21">
        <f t="shared" si="14"/>
        <v>0.06</v>
      </c>
      <c r="EN6" s="20">
        <f t="shared" si="14"/>
        <v>0</v>
      </c>
      <c r="EO6" s="20" t="str">
        <f>IF(EO7="","",IF(EO7="-","【-】","【"&amp;SUBSTITUTE(TEXT(EO7,"#,##0.00"),"-","△")&amp;"】"))</f>
        <v>【0.19】</v>
      </c>
    </row>
    <row r="7" spans="1:148" s="22" customFormat="1" x14ac:dyDescent="0.2">
      <c r="A7" s="14"/>
      <c r="B7" s="23">
        <v>2024</v>
      </c>
      <c r="C7" s="23">
        <v>232335</v>
      </c>
      <c r="D7" s="23">
        <v>46</v>
      </c>
      <c r="E7" s="23">
        <v>17</v>
      </c>
      <c r="F7" s="23">
        <v>1</v>
      </c>
      <c r="G7" s="23">
        <v>0</v>
      </c>
      <c r="H7" s="23" t="s">
        <v>96</v>
      </c>
      <c r="I7" s="23" t="s">
        <v>97</v>
      </c>
      <c r="J7" s="23" t="s">
        <v>98</v>
      </c>
      <c r="K7" s="23" t="s">
        <v>99</v>
      </c>
      <c r="L7" s="23" t="s">
        <v>100</v>
      </c>
      <c r="M7" s="23" t="s">
        <v>101</v>
      </c>
      <c r="N7" s="24" t="s">
        <v>102</v>
      </c>
      <c r="O7" s="24">
        <v>53.17</v>
      </c>
      <c r="P7" s="24">
        <v>34.700000000000003</v>
      </c>
      <c r="Q7" s="24">
        <v>101.29</v>
      </c>
      <c r="R7" s="24">
        <v>2860</v>
      </c>
      <c r="S7" s="24">
        <v>68707</v>
      </c>
      <c r="T7" s="24">
        <v>17.350000000000001</v>
      </c>
      <c r="U7" s="24">
        <v>3960.06</v>
      </c>
      <c r="V7" s="24">
        <v>23866</v>
      </c>
      <c r="W7" s="24">
        <v>3.63</v>
      </c>
      <c r="X7" s="24">
        <v>6574.66</v>
      </c>
      <c r="Y7" s="24">
        <v>105.45</v>
      </c>
      <c r="Z7" s="24">
        <v>103.11</v>
      </c>
      <c r="AA7" s="24">
        <v>103.51</v>
      </c>
      <c r="AB7" s="24">
        <v>103.36</v>
      </c>
      <c r="AC7" s="24">
        <v>103.95</v>
      </c>
      <c r="AD7" s="24">
        <v>105.2</v>
      </c>
      <c r="AE7" s="24">
        <v>102.6</v>
      </c>
      <c r="AF7" s="24">
        <v>106.52</v>
      </c>
      <c r="AG7" s="24">
        <v>106.57</v>
      </c>
      <c r="AH7" s="24">
        <v>103.5</v>
      </c>
      <c r="AI7" s="24">
        <v>105.36</v>
      </c>
      <c r="AJ7" s="24">
        <v>53.88</v>
      </c>
      <c r="AK7" s="24">
        <v>47.02</v>
      </c>
      <c r="AL7" s="24">
        <v>37.17</v>
      </c>
      <c r="AM7" s="24">
        <v>26.47</v>
      </c>
      <c r="AN7" s="24">
        <v>16.46</v>
      </c>
      <c r="AO7" s="24">
        <v>47.88</v>
      </c>
      <c r="AP7" s="24">
        <v>55.31</v>
      </c>
      <c r="AQ7" s="24">
        <v>22.09</v>
      </c>
      <c r="AR7" s="24">
        <v>15.09</v>
      </c>
      <c r="AS7" s="24">
        <v>14.49</v>
      </c>
      <c r="AT7" s="24">
        <v>3.12</v>
      </c>
      <c r="AU7" s="24">
        <v>133.62</v>
      </c>
      <c r="AV7" s="24">
        <v>131.03</v>
      </c>
      <c r="AW7" s="24">
        <v>128.71</v>
      </c>
      <c r="AX7" s="24">
        <v>120.89</v>
      </c>
      <c r="AY7" s="24">
        <v>131.47</v>
      </c>
      <c r="AZ7" s="24">
        <v>151.49</v>
      </c>
      <c r="BA7" s="24">
        <v>123.63</v>
      </c>
      <c r="BB7" s="24">
        <v>136.09</v>
      </c>
      <c r="BC7" s="24">
        <v>124.73</v>
      </c>
      <c r="BD7" s="24">
        <v>131.77000000000001</v>
      </c>
      <c r="BE7" s="24">
        <v>82.75</v>
      </c>
      <c r="BF7" s="24">
        <v>6923.43</v>
      </c>
      <c r="BG7" s="24">
        <v>6515.39</v>
      </c>
      <c r="BH7" s="24">
        <v>6354.95</v>
      </c>
      <c r="BI7" s="24">
        <v>6357.81</v>
      </c>
      <c r="BJ7" s="24">
        <v>6019.56</v>
      </c>
      <c r="BK7" s="24">
        <v>2103.92</v>
      </c>
      <c r="BL7" s="24">
        <v>2411.29</v>
      </c>
      <c r="BM7" s="24">
        <v>3637.99</v>
      </c>
      <c r="BN7" s="24">
        <v>3640.95</v>
      </c>
      <c r="BO7" s="24">
        <v>4182.66</v>
      </c>
      <c r="BP7" s="24">
        <v>602.55999999999995</v>
      </c>
      <c r="BQ7" s="24">
        <v>98.12</v>
      </c>
      <c r="BR7" s="24">
        <v>71.75</v>
      </c>
      <c r="BS7" s="24">
        <v>92.09</v>
      </c>
      <c r="BT7" s="24">
        <v>85.82</v>
      </c>
      <c r="BU7" s="24">
        <v>92.89</v>
      </c>
      <c r="BV7" s="24">
        <v>83.47</v>
      </c>
      <c r="BW7" s="24">
        <v>79.77</v>
      </c>
      <c r="BX7" s="24">
        <v>86.76</v>
      </c>
      <c r="BY7" s="24">
        <v>83.1</v>
      </c>
      <c r="BZ7" s="24">
        <v>82.12</v>
      </c>
      <c r="CA7" s="24">
        <v>97.94</v>
      </c>
      <c r="CB7" s="24">
        <v>150.59</v>
      </c>
      <c r="CC7" s="24">
        <v>206.85</v>
      </c>
      <c r="CD7" s="24">
        <v>162.44</v>
      </c>
      <c r="CE7" s="24">
        <v>174.89</v>
      </c>
      <c r="CF7" s="24">
        <v>161.94999999999999</v>
      </c>
      <c r="CG7" s="24">
        <v>171.43</v>
      </c>
      <c r="CH7" s="24">
        <v>181.45</v>
      </c>
      <c r="CI7" s="24">
        <v>190.07</v>
      </c>
      <c r="CJ7" s="24">
        <v>195.4</v>
      </c>
      <c r="CK7" s="24">
        <v>195.08</v>
      </c>
      <c r="CL7" s="24">
        <v>140.97999999999999</v>
      </c>
      <c r="CM7" s="24" t="s">
        <v>102</v>
      </c>
      <c r="CN7" s="24" t="s">
        <v>102</v>
      </c>
      <c r="CO7" s="24" t="s">
        <v>102</v>
      </c>
      <c r="CP7" s="24" t="s">
        <v>102</v>
      </c>
      <c r="CQ7" s="24" t="s">
        <v>102</v>
      </c>
      <c r="CR7" s="24">
        <v>44.35</v>
      </c>
      <c r="CS7" s="24">
        <v>45.46</v>
      </c>
      <c r="CT7" s="24">
        <v>46.42</v>
      </c>
      <c r="CU7" s="24">
        <v>48</v>
      </c>
      <c r="CV7" s="24">
        <v>51.38</v>
      </c>
      <c r="CW7" s="24">
        <v>60.13</v>
      </c>
      <c r="CX7" s="24">
        <v>71.47</v>
      </c>
      <c r="CY7" s="24">
        <v>75.98</v>
      </c>
      <c r="CZ7" s="24">
        <v>75.88</v>
      </c>
      <c r="DA7" s="24">
        <v>65.069999999999993</v>
      </c>
      <c r="DB7" s="24">
        <v>69.430000000000007</v>
      </c>
      <c r="DC7" s="24">
        <v>63.65</v>
      </c>
      <c r="DD7" s="24">
        <v>62.48</v>
      </c>
      <c r="DE7" s="24">
        <v>63.19</v>
      </c>
      <c r="DF7" s="24">
        <v>58.16</v>
      </c>
      <c r="DG7" s="24">
        <v>69.180000000000007</v>
      </c>
      <c r="DH7" s="24">
        <v>96</v>
      </c>
      <c r="DI7" s="24">
        <v>6.47</v>
      </c>
      <c r="DJ7" s="24">
        <v>9.02</v>
      </c>
      <c r="DK7" s="24">
        <v>11.15</v>
      </c>
      <c r="DL7" s="24">
        <v>13.01</v>
      </c>
      <c r="DM7" s="24">
        <v>15.12</v>
      </c>
      <c r="DN7" s="24">
        <v>6.42</v>
      </c>
      <c r="DO7" s="24">
        <v>8.2799999999999994</v>
      </c>
      <c r="DP7" s="24">
        <v>10.66</v>
      </c>
      <c r="DQ7" s="24">
        <v>11.93</v>
      </c>
      <c r="DR7" s="24">
        <v>17.260000000000002</v>
      </c>
      <c r="DS7" s="24">
        <v>42.2</v>
      </c>
      <c r="DT7" s="24">
        <v>0</v>
      </c>
      <c r="DU7" s="24">
        <v>0</v>
      </c>
      <c r="DV7" s="24">
        <v>0</v>
      </c>
      <c r="DW7" s="24">
        <v>0.19</v>
      </c>
      <c r="DX7" s="24">
        <v>0.19</v>
      </c>
      <c r="DY7" s="24">
        <v>0</v>
      </c>
      <c r="DZ7" s="24">
        <v>0</v>
      </c>
      <c r="EA7" s="24">
        <v>0</v>
      </c>
      <c r="EB7" s="24">
        <v>0.05</v>
      </c>
      <c r="EC7" s="24">
        <v>0.14000000000000001</v>
      </c>
      <c r="ED7" s="24">
        <v>9.4600000000000009</v>
      </c>
      <c r="EE7" s="24">
        <v>0</v>
      </c>
      <c r="EF7" s="24">
        <v>0</v>
      </c>
      <c r="EG7" s="24">
        <v>0</v>
      </c>
      <c r="EH7" s="24">
        <v>0</v>
      </c>
      <c r="EI7" s="24">
        <v>0</v>
      </c>
      <c r="EJ7" s="24">
        <v>0.03</v>
      </c>
      <c r="EK7" s="24">
        <v>0.05</v>
      </c>
      <c r="EL7" s="24">
        <v>0.08</v>
      </c>
      <c r="EM7" s="24">
        <v>0.06</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2026-02-17T02:10:59Z</cp:lastPrinted>
  <dcterms:created xsi:type="dcterms:W3CDTF">2025-12-23T06:02:09Z</dcterms:created>
  <dcterms:modified xsi:type="dcterms:W3CDTF">2026-02-17T02:50:30Z</dcterms:modified>
  <cp:category/>
</cp:coreProperties>
</file>