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4_市町村回答★\34　北名古屋市○\下水（公下）○\"/>
    </mc:Choice>
  </mc:AlternateContent>
  <xr:revisionPtr revIDLastSave="0" documentId="13_ncr:1_{4337EF2E-DC08-4AFB-BA42-D82C6719CC4D}" xr6:coauthVersionLast="47" xr6:coauthVersionMax="47" xr10:uidLastSave="{00000000-0000-0000-0000-000000000000}"/>
  <workbookProtection workbookAlgorithmName="SHA-512" workbookHashValue="tiar1dS5iTzsB2RxNanTqjbHaqCmsG/cP0rOnyYJCw4WjfNZ6GYmsnVRHcxvdW8HsVZAJvs1iydvcFBb75CTwA==" workbookSaltValue="RyrXRLQPHnInzPXojUQZrQ=="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E85" i="4"/>
  <c r="AT10" i="4"/>
  <c r="P10" i="4"/>
  <c r="P8" i="4"/>
</calcChain>
</file>

<file path=xl/sharedStrings.xml><?xml version="1.0" encoding="utf-8"?>
<sst xmlns="http://schemas.openxmlformats.org/spreadsheetml/2006/main" count="239" uniqueCount="117">
  <si>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</si>
  <si>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</si>
  <si>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</si>
  <si>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</si>
  <si>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</si>
  <si>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</si>
  <si>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</si>
  <si>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</si>
  <si>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</si>
  <si>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</si>
  <si>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</si>
  <si>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</si>
  <si>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</si>
  <si>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</si>
  <si>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</si>
  <si>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</si>
  <si>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</si>
  <si>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</si>
  <si>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</si>
  <si>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</si>
  <si>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</si>
  <si>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</si>
  <si>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</si>
  <si>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</si>
  <si>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</si>
  <si>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</si>
  <si>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</si>
  <si>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</si>
  <si>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</si>
  <si>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</si>
  <si>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</si>
  <si>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</si>
  <si>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</si>
  <si>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</si>
  <si>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</si>
  <si>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</si>
  <si>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</si>
  <si>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</si>
  <si>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</si>
  <si>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</si>
  <si>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</si>
  <si>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</si>
  <si>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</si>
  <si>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</si>
  <si>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</si>
  <si>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</si>
  <si>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</si>
  <si>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</si>
  <si>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</si>
  <si>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</si>
  <si>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</si>
  <si>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</si>
  <si>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</si>
  <si>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</si>
  <si>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</si>
  <si>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</si>
  <si>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</si>
  <si>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</si>
  <si>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</si>
  <si>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</si>
  <si>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</si>
  <si>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</si>
  <si>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</si>
  <si>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</si>
  <si>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</si>
  <si>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</si>
  <si>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</si>
  <si>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</si>
  <si>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</si>
  <si>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</si>
  <si>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</si>
  <si>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</si>
  <si>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</si>
  <si>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</si>
  <si>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</si>
  <si>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</si>
  <si>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</si>
  <si>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</si>
  <si>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</si>
  <si>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</si>
  <si>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</si>
  <si>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</si>
  <si>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</si>
  <si>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</si>
  <si>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</si>
  <si>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</si>
  <si>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</si>
  <si>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</si>
  <si>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</si>
  <si>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</si>
  <si>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</si>
  <si>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</si>
  <si>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</si>
  <si>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</si>
  <si>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</si>
  <si>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</si>
  <si>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北名古屋市</t>
  </si>
  <si>
    <t>法適用</t>
  </si>
  <si>
    <t>下水道事業</t>
  </si>
  <si>
    <t>公共下水道</t>
  </si>
  <si>
    <t>Bc2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</si>
  <si>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</si>
  <si>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</si>
  <si>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</si>
  <si>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</si>
  <si>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</si>
  <si>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</si>
  <si>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</si>
  <si>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</si>
  <si>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</si>
  <si>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</si>
  <si>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</si>
  <si>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</si>
  <si>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</si>
  <si>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資産固定資産減価償却率は全国平均を大きく下回っている。これは本市の下水道が供用開始から１７年しか経過していないため下水道本管の老朽化が低いためである。しかし、２つの雨水ポンプ場施設については、機械電気設備の更新時期を迎えていることから、令和７年度から令和８年度にかけて施設更新を実施する予定である。また、令和３年度に策定したストックマネジメント計画については、施設の経年劣化や社会情勢の変化を踏まえ、施設更新事業等の計画的な進捗管理を図るため、令和８年度に見直しを行う予定としている。</t>
    <rPh sb="111" eb="112">
      <t>ムカ</t>
    </rPh>
    <rPh sb="121" eb="123">
      <t>レイワ</t>
    </rPh>
    <rPh sb="124" eb="126">
      <t>ネンド</t>
    </rPh>
    <rPh sb="128" eb="130">
      <t>レイワ</t>
    </rPh>
    <rPh sb="131" eb="133">
      <t>ネンド</t>
    </rPh>
    <rPh sb="137" eb="141">
      <t>シセツコウシン</t>
    </rPh>
    <rPh sb="142" eb="144">
      <t>ジッシ</t>
    </rPh>
    <rPh sb="146" eb="148">
      <t>ヨテイ</t>
    </rPh>
    <rPh sb="196" eb="198">
      <t>ヘンカ</t>
    </rPh>
    <rPh sb="199" eb="200">
      <t>フ</t>
    </rPh>
    <rPh sb="203" eb="207">
      <t>シセツコウシン</t>
    </rPh>
    <rPh sb="207" eb="210">
      <t>ジギョウトウ</t>
    </rPh>
    <rPh sb="211" eb="214">
      <t>ケイカクテキ</t>
    </rPh>
    <rPh sb="215" eb="219">
      <t>シンチョクカンリ</t>
    </rPh>
    <rPh sb="220" eb="221">
      <t>ハカ</t>
    </rPh>
    <rPh sb="225" eb="227">
      <t>レイワ</t>
    </rPh>
    <rPh sb="228" eb="230">
      <t>ネンド</t>
    </rPh>
    <rPh sb="231" eb="233">
      <t>ミナオ</t>
    </rPh>
    <rPh sb="235" eb="236">
      <t>オコナ</t>
    </rPh>
    <rPh sb="237" eb="239">
      <t>ヨテイ</t>
    </rPh>
    <phoneticPr fontId="4"/>
  </si>
  <si>
    <t>本市の汚水事業を取り巻く経営環境は、人口密度は高く、地形も平坦であることから、普及人口や水洗化率が向上すれば経費回収率は上昇し、安定的な経営が可能となる条件が揃っている。しかしながら、積極的な下水道整備に伴い累積した地方債の償還は順次始まっており、償還財源の確保が課題となっている。一方、雨水事業についても近年多発する浸水被害への対策として雨水貯留施設の整備計画が控えており、更なる地方債の発行が見込まれる。
そのため当面は一般会計からの繰入金が増加する収支構造となるので同時に自立した経営に向けた計画的な整備計画や使用料の見直しについて検討する必要がある。このため、令和６年度の経営分析の結果を踏まえ、令和７年度に使用料改定を含めた経営戦略の見直しを行う予定としている。</t>
    <rPh sb="284" eb="286">
      <t>レイワ</t>
    </rPh>
    <rPh sb="287" eb="289">
      <t>ネンド</t>
    </rPh>
    <rPh sb="290" eb="294">
      <t>ケイエイブンセキ</t>
    </rPh>
    <rPh sb="295" eb="297">
      <t>ケッカ</t>
    </rPh>
    <rPh sb="298" eb="299">
      <t>フ</t>
    </rPh>
    <rPh sb="302" eb="304">
      <t>レイワ</t>
    </rPh>
    <rPh sb="305" eb="307">
      <t>ネンド</t>
    </rPh>
    <rPh sb="308" eb="313">
      <t>シヨウリョウカイテイ</t>
    </rPh>
    <rPh sb="314" eb="315">
      <t>フク</t>
    </rPh>
    <rPh sb="317" eb="321">
      <t>ケイエイセンリャク</t>
    </rPh>
    <rPh sb="322" eb="324">
      <t>ミナオ</t>
    </rPh>
    <rPh sb="326" eb="327">
      <t>オコナ</t>
    </rPh>
    <rPh sb="328" eb="330">
      <t>ヨテイ</t>
    </rPh>
    <phoneticPr fontId="4"/>
  </si>
  <si>
    <r>
      <t>②累積欠損金比率が類似団体平均値を大きく上回っており、接続率の向上等による使用料収入を確保し、段階的な縮減を図る必要がある。
④企業債残高対事業規模比率は、類似団体平均値の約</t>
    </r>
    <r>
      <rPr>
        <sz val="11"/>
        <rFont val="ＭＳ ゴシック"/>
        <family val="3"/>
        <charset val="128"/>
      </rPr>
      <t>2.3倍</t>
    </r>
    <r>
      <rPr>
        <sz val="11"/>
        <color theme="1"/>
        <rFont val="ＭＳ ゴシック"/>
        <family val="3"/>
        <charset val="128"/>
      </rPr>
      <t>となっているが、これは本市の下水道事業の普及率が低く整備途中のため、下水道未整備区域の10年概成を国が後押しするうちに国費を最大限活用し、整備率の向上を図るために積極的な下水道整備を進めているためである。近年の利率上昇に加え、今後も計画的に施設整備を進める必要があることから起債が継続し、企業債残高は今後も増加する見込みである、このため安定的な償還財源の確保が課題となっている。
⑤経費回収率⑧水洗化率について、経費回収率が100％を下回っているということは、汚水処理にかかる費用が使用料で賄いきれないことを意味しており、維持管理のコスト削減に取り組むだけではなく、水洗化率の向上に向けた取り組みや使用料の見直しを検討し、収入の確保を図っていく必要がある。</t>
    </r>
    <rPh sb="193" eb="195">
      <t>キンネン</t>
    </rPh>
    <rPh sb="196" eb="200">
      <t>リリツジョウショウ</t>
    </rPh>
    <rPh sb="201" eb="202">
      <t>クワ</t>
    </rPh>
    <rPh sb="204" eb="206">
      <t>コンゴ</t>
    </rPh>
    <rPh sb="207" eb="210">
      <t>ケイカクテキ</t>
    </rPh>
    <rPh sb="211" eb="215">
      <t>シセツセイビ</t>
    </rPh>
    <rPh sb="216" eb="217">
      <t>スス</t>
    </rPh>
    <rPh sb="219" eb="221">
      <t>ヒツヨウ</t>
    </rPh>
    <rPh sb="228" eb="230">
      <t>キサイ</t>
    </rPh>
    <rPh sb="231" eb="233">
      <t>ケイゾク</t>
    </rPh>
    <rPh sb="235" eb="240">
      <t>キギョウサイザンダカ</t>
    </rPh>
    <rPh sb="241" eb="243">
      <t>コンゴ</t>
    </rPh>
    <rPh sb="244" eb="246">
      <t>ゾウカ</t>
    </rPh>
    <rPh sb="248" eb="250">
      <t>ミコ</t>
    </rPh>
    <rPh sb="259" eb="262">
      <t>アンテイテキ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</si>
</sst>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A8C-408A-946D-3D855D0C15E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0.01</c:v>
                </c:pt>
                <c:pt idx="3">
                  <c:v>0.01</c:v>
                </c:pt>
                <c:pt idx="4" formatCode="#,##0.00;&quot;△&quot;#,##0.00">
                  <c:v>0</c:v>
                </c:pt>
              </c:numCache>
            </c:numRef>
          </c:val>
          <c:smooth val="0"/>
          <c:extLst>
            <c:ext xmlns:c16="http://schemas.microsoft.com/office/drawing/2014/chart" uri="{C3380CC4-5D6E-409C-BE32-E72D297353CC}">
              <c16:uniqueId val="{00000001-FA8C-408A-946D-3D855D0C15E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16-4217-ACB2-FAEFF1ED3F9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48.96</c:v>
                </c:pt>
                <c:pt idx="4">
                  <c:v>50.69</c:v>
                </c:pt>
              </c:numCache>
            </c:numRef>
          </c:val>
          <c:smooth val="0"/>
          <c:extLst>
            <c:ext xmlns:c16="http://schemas.microsoft.com/office/drawing/2014/chart" uri="{C3380CC4-5D6E-409C-BE32-E72D297353CC}">
              <c16:uniqueId val="{00000001-A316-4217-ACB2-FAEFF1ED3F9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76.430000000000007</c:v>
                </c:pt>
                <c:pt idx="1">
                  <c:v>77.77</c:v>
                </c:pt>
                <c:pt idx="2">
                  <c:v>77.63</c:v>
                </c:pt>
                <c:pt idx="3">
                  <c:v>78.930000000000007</c:v>
                </c:pt>
                <c:pt idx="4">
                  <c:v>78.78</c:v>
                </c:pt>
              </c:numCache>
            </c:numRef>
          </c:val>
          <c:extLst>
            <c:ext xmlns:c16="http://schemas.microsoft.com/office/drawing/2014/chart" uri="{C3380CC4-5D6E-409C-BE32-E72D297353CC}">
              <c16:uniqueId val="{00000000-ECF8-47A5-B262-15B2EA5186D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88.26</c:v>
                </c:pt>
                <c:pt idx="1">
                  <c:v>81.709999999999994</c:v>
                </c:pt>
                <c:pt idx="2">
                  <c:v>81.72</c:v>
                </c:pt>
                <c:pt idx="3">
                  <c:v>87.38</c:v>
                </c:pt>
                <c:pt idx="4">
                  <c:v>83.85</c:v>
                </c:pt>
              </c:numCache>
            </c:numRef>
          </c:val>
          <c:smooth val="0"/>
          <c:extLst>
            <c:ext xmlns:c16="http://schemas.microsoft.com/office/drawing/2014/chart" uri="{C3380CC4-5D6E-409C-BE32-E72D297353CC}">
              <c16:uniqueId val="{00000001-ECF8-47A5-B262-15B2EA5186D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99.5</c:v>
                </c:pt>
                <c:pt idx="1">
                  <c:v>97.56</c:v>
                </c:pt>
                <c:pt idx="2">
                  <c:v>100.76</c:v>
                </c:pt>
                <c:pt idx="3">
                  <c:v>102.59</c:v>
                </c:pt>
                <c:pt idx="4">
                  <c:v>102.84</c:v>
                </c:pt>
              </c:numCache>
            </c:numRef>
          </c:val>
          <c:extLst>
            <c:ext xmlns:c16="http://schemas.microsoft.com/office/drawing/2014/chart" uri="{C3380CC4-5D6E-409C-BE32-E72D297353CC}">
              <c16:uniqueId val="{00000000-6344-43F2-8D1A-28F96CCC8B1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103.57</c:v>
                </c:pt>
                <c:pt idx="1">
                  <c:v>98.52</c:v>
                </c:pt>
                <c:pt idx="2">
                  <c:v>101.38</c:v>
                </c:pt>
                <c:pt idx="3">
                  <c:v>103.89</c:v>
                </c:pt>
                <c:pt idx="4">
                  <c:v>101.44</c:v>
                </c:pt>
              </c:numCache>
            </c:numRef>
          </c:val>
          <c:smooth val="0"/>
          <c:extLst>
            <c:ext xmlns:c16="http://schemas.microsoft.com/office/drawing/2014/chart" uri="{C3380CC4-5D6E-409C-BE32-E72D297353CC}">
              <c16:uniqueId val="{00000001-6344-43F2-8D1A-28F96CCC8B1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2.56</c:v>
                </c:pt>
                <c:pt idx="1">
                  <c:v>5.0199999999999996</c:v>
                </c:pt>
                <c:pt idx="2">
                  <c:v>7.33</c:v>
                </c:pt>
                <c:pt idx="3">
                  <c:v>9.42</c:v>
                </c:pt>
                <c:pt idx="4">
                  <c:v>11.46</c:v>
                </c:pt>
              </c:numCache>
            </c:numRef>
          </c:val>
          <c:extLst>
            <c:ext xmlns:c16="http://schemas.microsoft.com/office/drawing/2014/chart" uri="{C3380CC4-5D6E-409C-BE32-E72D297353CC}">
              <c16:uniqueId val="{00000000-765B-4A68-B92B-C494A4DADAD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4.4400000000000004</c:v>
                </c:pt>
                <c:pt idx="1">
                  <c:v>5.86</c:v>
                </c:pt>
                <c:pt idx="2">
                  <c:v>8.14</c:v>
                </c:pt>
                <c:pt idx="3">
                  <c:v>18.239999999999998</c:v>
                </c:pt>
                <c:pt idx="4">
                  <c:v>17.72</c:v>
                </c:pt>
              </c:numCache>
            </c:numRef>
          </c:val>
          <c:smooth val="0"/>
          <c:extLst>
            <c:ext xmlns:c16="http://schemas.microsoft.com/office/drawing/2014/chart" uri="{C3380CC4-5D6E-409C-BE32-E72D297353CC}">
              <c16:uniqueId val="{00000001-765B-4A68-B92B-C494A4DADAD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157-48BF-9F7A-ED01A402800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157-48BF-9F7A-ED01A402800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103.64</c:v>
                </c:pt>
                <c:pt idx="1">
                  <c:v>122.86</c:v>
                </c:pt>
                <c:pt idx="2">
                  <c:v>114.22</c:v>
                </c:pt>
                <c:pt idx="3">
                  <c:v>104.9</c:v>
                </c:pt>
                <c:pt idx="4">
                  <c:v>93.22</c:v>
                </c:pt>
              </c:numCache>
            </c:numRef>
          </c:val>
          <c:extLst>
            <c:ext xmlns:c16="http://schemas.microsoft.com/office/drawing/2014/chart" uri="{C3380CC4-5D6E-409C-BE32-E72D297353CC}">
              <c16:uniqueId val="{00000000-4E30-412B-8365-2BFE104B8FA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35.11</c:v>
                </c:pt>
                <c:pt idx="1">
                  <c:v>79.900000000000006</c:v>
                </c:pt>
                <c:pt idx="2">
                  <c:v>75.28</c:v>
                </c:pt>
                <c:pt idx="3">
                  <c:v>23.78</c:v>
                </c:pt>
                <c:pt idx="4">
                  <c:v>34</c:v>
                </c:pt>
              </c:numCache>
            </c:numRef>
          </c:val>
          <c:smooth val="0"/>
          <c:extLst>
            <c:ext xmlns:c16="http://schemas.microsoft.com/office/drawing/2014/chart" uri="{C3380CC4-5D6E-409C-BE32-E72D297353CC}">
              <c16:uniqueId val="{00000001-4E30-412B-8365-2BFE104B8FA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143.16999999999999</c:v>
                </c:pt>
                <c:pt idx="1">
                  <c:v>154.54</c:v>
                </c:pt>
                <c:pt idx="2">
                  <c:v>159.77000000000001</c:v>
                </c:pt>
                <c:pt idx="3">
                  <c:v>174.82</c:v>
                </c:pt>
                <c:pt idx="4">
                  <c:v>157.81</c:v>
                </c:pt>
              </c:numCache>
            </c:numRef>
          </c:val>
          <c:extLst>
            <c:ext xmlns:c16="http://schemas.microsoft.com/office/drawing/2014/chart" uri="{C3380CC4-5D6E-409C-BE32-E72D297353CC}">
              <c16:uniqueId val="{00000000-2CF3-4B51-B687-B5B4449E316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76.62</c:v>
                </c:pt>
                <c:pt idx="1">
                  <c:v>95.14</c:v>
                </c:pt>
                <c:pt idx="2">
                  <c:v>82.17</c:v>
                </c:pt>
                <c:pt idx="3">
                  <c:v>105.69</c:v>
                </c:pt>
                <c:pt idx="4">
                  <c:v>93.24</c:v>
                </c:pt>
              </c:numCache>
            </c:numRef>
          </c:val>
          <c:smooth val="0"/>
          <c:extLst>
            <c:ext xmlns:c16="http://schemas.microsoft.com/office/drawing/2014/chart" uri="{C3380CC4-5D6E-409C-BE32-E72D297353CC}">
              <c16:uniqueId val="{00000001-2CF3-4B51-B687-B5B4449E316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1681.3</c:v>
                </c:pt>
                <c:pt idx="1">
                  <c:v>2088.4899999999998</c:v>
                </c:pt>
                <c:pt idx="2">
                  <c:v>2098.14</c:v>
                </c:pt>
                <c:pt idx="3">
                  <c:v>2144.52</c:v>
                </c:pt>
                <c:pt idx="4">
                  <c:v>2038.51</c:v>
                </c:pt>
              </c:numCache>
            </c:numRef>
          </c:val>
          <c:extLst>
            <c:ext xmlns:c16="http://schemas.microsoft.com/office/drawing/2014/chart" uri="{C3380CC4-5D6E-409C-BE32-E72D297353CC}">
              <c16:uniqueId val="{00000000-8C26-4BF5-B2F4-54154CA4BA0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1112.44</c:v>
                </c:pt>
                <c:pt idx="1">
                  <c:v>1731.1</c:v>
                </c:pt>
                <c:pt idx="2">
                  <c:v>1725.34</c:v>
                </c:pt>
                <c:pt idx="3">
                  <c:v>918.51</c:v>
                </c:pt>
                <c:pt idx="4">
                  <c:v>881.64</c:v>
                </c:pt>
              </c:numCache>
            </c:numRef>
          </c:val>
          <c:smooth val="0"/>
          <c:extLst>
            <c:ext xmlns:c16="http://schemas.microsoft.com/office/drawing/2014/chart" uri="{C3380CC4-5D6E-409C-BE32-E72D297353CC}">
              <c16:uniqueId val="{00000001-8C26-4BF5-B2F4-54154CA4BA0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76.06</c:v>
                </c:pt>
                <c:pt idx="1">
                  <c:v>76.099999999999994</c:v>
                </c:pt>
                <c:pt idx="2">
                  <c:v>76.239999999999995</c:v>
                </c:pt>
                <c:pt idx="3">
                  <c:v>76.849999999999994</c:v>
                </c:pt>
                <c:pt idx="4">
                  <c:v>76.81</c:v>
                </c:pt>
              </c:numCache>
            </c:numRef>
          </c:val>
          <c:extLst>
            <c:ext xmlns:c16="http://schemas.microsoft.com/office/drawing/2014/chart" uri="{C3380CC4-5D6E-409C-BE32-E72D297353CC}">
              <c16:uniqueId val="{00000000-585D-4398-8E0B-A2DBF9A5609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89.61</c:v>
                </c:pt>
                <c:pt idx="1">
                  <c:v>67.069999999999993</c:v>
                </c:pt>
                <c:pt idx="2">
                  <c:v>66.63</c:v>
                </c:pt>
                <c:pt idx="3">
                  <c:v>82.72</c:v>
                </c:pt>
                <c:pt idx="4">
                  <c:v>81.25</c:v>
                </c:pt>
              </c:numCache>
            </c:numRef>
          </c:val>
          <c:smooth val="0"/>
          <c:extLst>
            <c:ext xmlns:c16="http://schemas.microsoft.com/office/drawing/2014/chart" uri="{C3380CC4-5D6E-409C-BE32-E72D297353CC}">
              <c16:uniqueId val="{00000001-585D-4398-8E0B-A2DBF9A5609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D69B-48E2-8DDD-5BFE8270DA0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115.51</c:v>
                </c:pt>
                <c:pt idx="1">
                  <c:v>150.03</c:v>
                </c:pt>
                <c:pt idx="2">
                  <c:v>150.04</c:v>
                </c:pt>
                <c:pt idx="3">
                  <c:v>157.16</c:v>
                </c:pt>
                <c:pt idx="4">
                  <c:v>159.99</c:v>
                </c:pt>
              </c:numCache>
            </c:numRef>
          </c:val>
          <c:smooth val="0"/>
          <c:extLst>
            <c:ext xmlns:c16="http://schemas.microsoft.com/office/drawing/2014/chart" uri="{C3380CC4-5D6E-409C-BE32-E72D297353CC}">
              <c16:uniqueId val="{00000001-D69B-48E2-8DDD-5BFE8270DA0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愛知県　北名古屋市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Bc2</v>
      </c>
      <c r="X8" s="64"/>
      <c r="Y8" s="64"/>
      <c r="Z8" s="64"/>
      <c r="AA8" s="64"/>
      <c r="AB8" s="64"/>
      <c r="AC8" s="64"/>
      <c r="AD8" s="65" t="str">
        <f>データ!$M$6</f>
        <v>非設置</v>
      </c>
      <c r="AE8" s="65"/>
      <c r="AF8" s="65"/>
      <c r="AG8" s="65"/>
      <c r="AH8" s="65"/>
      <c r="AI8" s="65"/>
      <c r="AJ8" s="65"/>
      <c r="AK8" s="3"/>
      <c r="AL8" s="44">
        <f>データ!S6</f>
        <v>85843</v>
      </c>
      <c r="AM8" s="44"/>
      <c r="AN8" s="44"/>
      <c r="AO8" s="44"/>
      <c r="AP8" s="44"/>
      <c r="AQ8" s="44"/>
      <c r="AR8" s="44"/>
      <c r="AS8" s="44"/>
      <c r="AT8" s="45">
        <f>データ!T6</f>
        <v>18.37</v>
      </c>
      <c r="AU8" s="45"/>
      <c r="AV8" s="45"/>
      <c r="AW8" s="45"/>
      <c r="AX8" s="45"/>
      <c r="AY8" s="45"/>
      <c r="AZ8" s="45"/>
      <c r="BA8" s="45"/>
      <c r="BB8" s="45">
        <f>データ!U6</f>
        <v>4673</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50.79</v>
      </c>
      <c r="J10" s="45"/>
      <c r="K10" s="45"/>
      <c r="L10" s="45"/>
      <c r="M10" s="45"/>
      <c r="N10" s="45"/>
      <c r="O10" s="45"/>
      <c r="P10" s="45">
        <f>データ!P6</f>
        <v>56.57</v>
      </c>
      <c r="Q10" s="45"/>
      <c r="R10" s="45"/>
      <c r="S10" s="45"/>
      <c r="T10" s="45"/>
      <c r="U10" s="45"/>
      <c r="V10" s="45"/>
      <c r="W10" s="45">
        <f>データ!Q6</f>
        <v>96.56</v>
      </c>
      <c r="X10" s="45"/>
      <c r="Y10" s="45"/>
      <c r="Z10" s="45"/>
      <c r="AA10" s="45"/>
      <c r="AB10" s="45"/>
      <c r="AC10" s="45"/>
      <c r="AD10" s="44">
        <f>データ!R6</f>
        <v>2200</v>
      </c>
      <c r="AE10" s="44"/>
      <c r="AF10" s="44"/>
      <c r="AG10" s="44"/>
      <c r="AH10" s="44"/>
      <c r="AI10" s="44"/>
      <c r="AJ10" s="44"/>
      <c r="AK10" s="2"/>
      <c r="AL10" s="44">
        <f>データ!V6</f>
        <v>48553</v>
      </c>
      <c r="AM10" s="44"/>
      <c r="AN10" s="44"/>
      <c r="AO10" s="44"/>
      <c r="AP10" s="44"/>
      <c r="AQ10" s="44"/>
      <c r="AR10" s="44"/>
      <c r="AS10" s="44"/>
      <c r="AT10" s="45">
        <f>データ!W6</f>
        <v>6.57</v>
      </c>
      <c r="AU10" s="45"/>
      <c r="AV10" s="45"/>
      <c r="AW10" s="45"/>
      <c r="AX10" s="45"/>
      <c r="AY10" s="45"/>
      <c r="AZ10" s="45"/>
      <c r="BA10" s="45"/>
      <c r="BB10" s="45">
        <f>データ!X6</f>
        <v>7390.11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mPMx6hlZzUPNS/QssL17xFOJ9xLkoztWpXL2CtacM0wcEGHoI6yWL5YNGqWzXC571gpm+gs+m3xQ2pm1G+KiyA==" saltValue="kgkwO53HK7zwnNPlFmHIj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232343</v>
      </c>
      <c r="D6" s="19">
        <f t="shared" si="3"/>
        <v>46</v>
      </c>
      <c r="E6" s="19">
        <f t="shared" si="3"/>
        <v>17</v>
      </c>
      <c r="F6" s="19">
        <f t="shared" si="3"/>
        <v>1</v>
      </c>
      <c r="G6" s="19">
        <f t="shared" si="3"/>
        <v>0</v>
      </c>
      <c r="H6" s="19" t="str">
        <f t="shared" si="3"/>
        <v>愛知県　北名古屋市</v>
      </c>
      <c r="I6" s="19" t="str">
        <f t="shared" si="3"/>
        <v>法適用</v>
      </c>
      <c r="J6" s="19" t="str">
        <f t="shared" si="3"/>
        <v>下水道事業</v>
      </c>
      <c r="K6" s="19" t="str">
        <f t="shared" si="3"/>
        <v>公共下水道</v>
      </c>
      <c r="L6" s="19" t="str">
        <f t="shared" si="3"/>
        <v>Bc2</v>
      </c>
      <c r="M6" s="19" t="str">
        <f t="shared" si="3"/>
        <v>非設置</v>
      </c>
      <c r="N6" s="20" t="str">
        <f t="shared" si="3"/>
        <v>-</v>
      </c>
      <c r="O6" s="20">
        <f t="shared" si="3"/>
        <v>50.79</v>
      </c>
      <c r="P6" s="20">
        <f t="shared" si="3"/>
        <v>56.57</v>
      </c>
      <c r="Q6" s="20">
        <f t="shared" si="3"/>
        <v>96.56</v>
      </c>
      <c r="R6" s="20">
        <f t="shared" si="3"/>
        <v>2200</v>
      </c>
      <c r="S6" s="20">
        <f t="shared" si="3"/>
        <v>85843</v>
      </c>
      <c r="T6" s="20">
        <f t="shared" si="3"/>
        <v>18.37</v>
      </c>
      <c r="U6" s="20">
        <f t="shared" si="3"/>
        <v>4673</v>
      </c>
      <c r="V6" s="20">
        <f t="shared" si="3"/>
        <v>48553</v>
      </c>
      <c r="W6" s="20">
        <f t="shared" si="3"/>
        <v>6.57</v>
      </c>
      <c r="X6" s="20">
        <f t="shared" si="3"/>
        <v>7390.11</v>
      </c>
      <c r="Y6" s="21">
        <f>IF(Y7="",NA(),Y7)</f>
        <v>99.5</v>
      </c>
      <c r="Z6" s="21">
        <f t="shared" ref="Z6:AH6" si="4">IF(Z7="",NA(),Z7)</f>
        <v>97.56</v>
      </c>
      <c r="AA6" s="21">
        <f t="shared" si="4"/>
        <v>100.76</v>
      </c>
      <c r="AB6" s="21">
        <f t="shared" si="4"/>
        <v>102.59</v>
      </c>
      <c r="AC6" s="21">
        <f t="shared" si="4"/>
        <v>102.84</v>
      </c>
      <c r="AD6" s="21">
        <f t="shared" si="4"/>
        <v>103.57</v>
      </c>
      <c r="AE6" s="21">
        <f t="shared" si="4"/>
        <v>98.52</v>
      </c>
      <c r="AF6" s="21">
        <f t="shared" si="4"/>
        <v>101.38</v>
      </c>
      <c r="AG6" s="21">
        <f t="shared" si="4"/>
        <v>103.89</v>
      </c>
      <c r="AH6" s="21">
        <f t="shared" si="4"/>
        <v>101.44</v>
      </c>
      <c r="AI6" s="20" t="str">
        <f>IF(AI7="","",IF(AI7="-","【-】","【"&amp;SUBSTITUTE(TEXT(AI7,"#,##0.00"),"-","△")&amp;"】"))</f>
        <v>【105.36】</v>
      </c>
      <c r="AJ6" s="21">
        <f>IF(AJ7="",NA(),AJ7)</f>
        <v>103.64</v>
      </c>
      <c r="AK6" s="21">
        <f t="shared" ref="AK6:AS6" si="5">IF(AK7="",NA(),AK7)</f>
        <v>122.86</v>
      </c>
      <c r="AL6" s="21">
        <f t="shared" si="5"/>
        <v>114.22</v>
      </c>
      <c r="AM6" s="21">
        <f t="shared" si="5"/>
        <v>104.9</v>
      </c>
      <c r="AN6" s="21">
        <f t="shared" si="5"/>
        <v>93.22</v>
      </c>
      <c r="AO6" s="21">
        <f t="shared" si="5"/>
        <v>35.11</v>
      </c>
      <c r="AP6" s="21">
        <f t="shared" si="5"/>
        <v>79.900000000000006</v>
      </c>
      <c r="AQ6" s="21">
        <f t="shared" si="5"/>
        <v>75.28</v>
      </c>
      <c r="AR6" s="21">
        <f t="shared" si="5"/>
        <v>23.78</v>
      </c>
      <c r="AS6" s="21">
        <f t="shared" si="5"/>
        <v>34</v>
      </c>
      <c r="AT6" s="20" t="str">
        <f>IF(AT7="","",IF(AT7="-","【-】","【"&amp;SUBSTITUTE(TEXT(AT7,"#,##0.00"),"-","△")&amp;"】"))</f>
        <v>【3.12】</v>
      </c>
      <c r="AU6" s="21">
        <f>IF(AU7="",NA(),AU7)</f>
        <v>143.16999999999999</v>
      </c>
      <c r="AV6" s="21">
        <f t="shared" ref="AV6:BD6" si="6">IF(AV7="",NA(),AV7)</f>
        <v>154.54</v>
      </c>
      <c r="AW6" s="21">
        <f t="shared" si="6"/>
        <v>159.77000000000001</v>
      </c>
      <c r="AX6" s="21">
        <f t="shared" si="6"/>
        <v>174.82</v>
      </c>
      <c r="AY6" s="21">
        <f t="shared" si="6"/>
        <v>157.81</v>
      </c>
      <c r="AZ6" s="21">
        <f t="shared" si="6"/>
        <v>76.62</v>
      </c>
      <c r="BA6" s="21">
        <f t="shared" si="6"/>
        <v>95.14</v>
      </c>
      <c r="BB6" s="21">
        <f t="shared" si="6"/>
        <v>82.17</v>
      </c>
      <c r="BC6" s="21">
        <f t="shared" si="6"/>
        <v>105.69</v>
      </c>
      <c r="BD6" s="21">
        <f t="shared" si="6"/>
        <v>93.24</v>
      </c>
      <c r="BE6" s="20" t="str">
        <f>IF(BE7="","",IF(BE7="-","【-】","【"&amp;SUBSTITUTE(TEXT(BE7,"#,##0.00"),"-","△")&amp;"】"))</f>
        <v>【82.75】</v>
      </c>
      <c r="BF6" s="21">
        <f>IF(BF7="",NA(),BF7)</f>
        <v>1681.3</v>
      </c>
      <c r="BG6" s="21">
        <f t="shared" ref="BG6:BO6" si="7">IF(BG7="",NA(),BG7)</f>
        <v>2088.4899999999998</v>
      </c>
      <c r="BH6" s="21">
        <f t="shared" si="7"/>
        <v>2098.14</v>
      </c>
      <c r="BI6" s="21">
        <f t="shared" si="7"/>
        <v>2144.52</v>
      </c>
      <c r="BJ6" s="21">
        <f t="shared" si="7"/>
        <v>2038.51</v>
      </c>
      <c r="BK6" s="21">
        <f t="shared" si="7"/>
        <v>1112.44</v>
      </c>
      <c r="BL6" s="21">
        <f t="shared" si="7"/>
        <v>1731.1</v>
      </c>
      <c r="BM6" s="21">
        <f t="shared" si="7"/>
        <v>1725.34</v>
      </c>
      <c r="BN6" s="21">
        <f t="shared" si="7"/>
        <v>918.51</v>
      </c>
      <c r="BO6" s="21">
        <f t="shared" si="7"/>
        <v>881.64</v>
      </c>
      <c r="BP6" s="20" t="str">
        <f>IF(BP7="","",IF(BP7="-","【-】","【"&amp;SUBSTITUTE(TEXT(BP7,"#,##0.00"),"-","△")&amp;"】"))</f>
        <v>【602.56】</v>
      </c>
      <c r="BQ6" s="21">
        <f>IF(BQ7="",NA(),BQ7)</f>
        <v>76.06</v>
      </c>
      <c r="BR6" s="21">
        <f t="shared" ref="BR6:BZ6" si="8">IF(BR7="",NA(),BR7)</f>
        <v>76.099999999999994</v>
      </c>
      <c r="BS6" s="21">
        <f t="shared" si="8"/>
        <v>76.239999999999995</v>
      </c>
      <c r="BT6" s="21">
        <f t="shared" si="8"/>
        <v>76.849999999999994</v>
      </c>
      <c r="BU6" s="21">
        <f t="shared" si="8"/>
        <v>76.81</v>
      </c>
      <c r="BV6" s="21">
        <f t="shared" si="8"/>
        <v>89.61</v>
      </c>
      <c r="BW6" s="21">
        <f t="shared" si="8"/>
        <v>67.069999999999993</v>
      </c>
      <c r="BX6" s="21">
        <f t="shared" si="8"/>
        <v>66.63</v>
      </c>
      <c r="BY6" s="21">
        <f t="shared" si="8"/>
        <v>82.72</v>
      </c>
      <c r="BZ6" s="21">
        <f t="shared" si="8"/>
        <v>81.25</v>
      </c>
      <c r="CA6" s="20" t="str">
        <f>IF(CA7="","",IF(CA7="-","【-】","【"&amp;SUBSTITUTE(TEXT(CA7,"#,##0.00"),"-","△")&amp;"】"))</f>
        <v>【97.94】</v>
      </c>
      <c r="CB6" s="21">
        <f>IF(CB7="",NA(),CB7)</f>
        <v>150</v>
      </c>
      <c r="CC6" s="21">
        <f t="shared" ref="CC6:CK6" si="9">IF(CC7="",NA(),CC7)</f>
        <v>150</v>
      </c>
      <c r="CD6" s="21">
        <f t="shared" si="9"/>
        <v>150</v>
      </c>
      <c r="CE6" s="21">
        <f t="shared" si="9"/>
        <v>150</v>
      </c>
      <c r="CF6" s="21">
        <f t="shared" si="9"/>
        <v>150</v>
      </c>
      <c r="CG6" s="21">
        <f t="shared" si="9"/>
        <v>115.51</v>
      </c>
      <c r="CH6" s="21">
        <f t="shared" si="9"/>
        <v>150.03</v>
      </c>
      <c r="CI6" s="21">
        <f t="shared" si="9"/>
        <v>150.04</v>
      </c>
      <c r="CJ6" s="21">
        <f t="shared" si="9"/>
        <v>157.16</v>
      </c>
      <c r="CK6" s="21">
        <f t="shared" si="9"/>
        <v>159.99</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48.96</v>
      </c>
      <c r="CV6" s="21">
        <f t="shared" si="10"/>
        <v>50.69</v>
      </c>
      <c r="CW6" s="20" t="str">
        <f>IF(CW7="","",IF(CW7="-","【-】","【"&amp;SUBSTITUTE(TEXT(CW7,"#,##0.00"),"-","△")&amp;"】"))</f>
        <v>【60.13】</v>
      </c>
      <c r="CX6" s="21">
        <f>IF(CX7="",NA(),CX7)</f>
        <v>76.430000000000007</v>
      </c>
      <c r="CY6" s="21">
        <f t="shared" ref="CY6:DG6" si="11">IF(CY7="",NA(),CY7)</f>
        <v>77.77</v>
      </c>
      <c r="CZ6" s="21">
        <f t="shared" si="11"/>
        <v>77.63</v>
      </c>
      <c r="DA6" s="21">
        <f t="shared" si="11"/>
        <v>78.930000000000007</v>
      </c>
      <c r="DB6" s="21">
        <f t="shared" si="11"/>
        <v>78.78</v>
      </c>
      <c r="DC6" s="21">
        <f t="shared" si="11"/>
        <v>88.26</v>
      </c>
      <c r="DD6" s="21">
        <f t="shared" si="11"/>
        <v>81.709999999999994</v>
      </c>
      <c r="DE6" s="21">
        <f t="shared" si="11"/>
        <v>81.72</v>
      </c>
      <c r="DF6" s="21">
        <f t="shared" si="11"/>
        <v>87.38</v>
      </c>
      <c r="DG6" s="21">
        <f t="shared" si="11"/>
        <v>83.85</v>
      </c>
      <c r="DH6" s="20" t="str">
        <f>IF(DH7="","",IF(DH7="-","【-】","【"&amp;SUBSTITUTE(TEXT(DH7,"#,##0.00"),"-","△")&amp;"】"))</f>
        <v>【96.00】</v>
      </c>
      <c r="DI6" s="21">
        <f>IF(DI7="",NA(),DI7)</f>
        <v>2.56</v>
      </c>
      <c r="DJ6" s="21">
        <f t="shared" ref="DJ6:DR6" si="12">IF(DJ7="",NA(),DJ7)</f>
        <v>5.0199999999999996</v>
      </c>
      <c r="DK6" s="21">
        <f t="shared" si="12"/>
        <v>7.33</v>
      </c>
      <c r="DL6" s="21">
        <f t="shared" si="12"/>
        <v>9.42</v>
      </c>
      <c r="DM6" s="21">
        <f t="shared" si="12"/>
        <v>11.46</v>
      </c>
      <c r="DN6" s="21">
        <f t="shared" si="12"/>
        <v>4.4400000000000004</v>
      </c>
      <c r="DO6" s="21">
        <f t="shared" si="12"/>
        <v>5.86</v>
      </c>
      <c r="DP6" s="21">
        <f t="shared" si="12"/>
        <v>8.14</v>
      </c>
      <c r="DQ6" s="21">
        <f t="shared" si="12"/>
        <v>18.239999999999998</v>
      </c>
      <c r="DR6" s="21">
        <f t="shared" si="12"/>
        <v>17.72</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【9.46】</v>
      </c>
      <c r="EE6" s="20">
        <f>IF(EE7="",NA(),EE7)</f>
        <v>0</v>
      </c>
      <c r="EF6" s="20">
        <f t="shared" ref="EF6:EN6" si="14">IF(EF7="",NA(),EF7)</f>
        <v>0</v>
      </c>
      <c r="EG6" s="20">
        <f t="shared" si="14"/>
        <v>0</v>
      </c>
      <c r="EH6" s="20">
        <f t="shared" si="14"/>
        <v>0</v>
      </c>
      <c r="EI6" s="20">
        <f t="shared" si="14"/>
        <v>0</v>
      </c>
      <c r="EJ6" s="21">
        <f t="shared" si="14"/>
        <v>0.01</v>
      </c>
      <c r="EK6" s="21">
        <f t="shared" si="14"/>
        <v>0.02</v>
      </c>
      <c r="EL6" s="21">
        <f t="shared" si="14"/>
        <v>0.01</v>
      </c>
      <c r="EM6" s="21">
        <f t="shared" si="14"/>
        <v>0.01</v>
      </c>
      <c r="EN6" s="20">
        <f t="shared" si="14"/>
        <v>0</v>
      </c>
      <c r="EO6" s="20" t="str">
        <f>IF(EO7="","",IF(EO7="-","【-】","【"&amp;SUBSTITUTE(TEXT(EO7,"#,##0.00"),"-","△")&amp;"】"))</f>
        <v>【0.19】</v>
      </c>
    </row>
    <row r="7" spans="1:148" s="22" customFormat="1" x14ac:dyDescent="0.2">
      <c r="A7" s="14"/>
      <c r="B7" s="23">
        <v>2024</v>
      </c>
      <c r="C7" s="23">
        <v>232343</v>
      </c>
      <c r="D7" s="23">
        <v>46</v>
      </c>
      <c r="E7" s="23">
        <v>17</v>
      </c>
      <c r="F7" s="23">
        <v>1</v>
      </c>
      <c r="G7" s="23">
        <v>0</v>
      </c>
      <c r="H7" s="23" t="s">
        <v>96</v>
      </c>
      <c r="I7" s="23" t="s">
        <v>97</v>
      </c>
      <c r="J7" s="23" t="s">
        <v>98</v>
      </c>
      <c r="K7" s="23" t="s">
        <v>99</v>
      </c>
      <c r="L7" s="23" t="s">
        <v>100</v>
      </c>
      <c r="M7" s="23" t="s">
        <v>101</v>
      </c>
      <c r="N7" s="24" t="s">
        <v>102</v>
      </c>
      <c r="O7" s="24">
        <v>50.79</v>
      </c>
      <c r="P7" s="24">
        <v>56.57</v>
      </c>
      <c r="Q7" s="24">
        <v>96.56</v>
      </c>
      <c r="R7" s="24">
        <v>2200</v>
      </c>
      <c r="S7" s="24">
        <v>85843</v>
      </c>
      <c r="T7" s="24">
        <v>18.37</v>
      </c>
      <c r="U7" s="24">
        <v>4673</v>
      </c>
      <c r="V7" s="24">
        <v>48553</v>
      </c>
      <c r="W7" s="24">
        <v>6.57</v>
      </c>
      <c r="X7" s="24">
        <v>7390.11</v>
      </c>
      <c r="Y7" s="24">
        <v>99.5</v>
      </c>
      <c r="Z7" s="24">
        <v>97.56</v>
      </c>
      <c r="AA7" s="24">
        <v>100.76</v>
      </c>
      <c r="AB7" s="24">
        <v>102.59</v>
      </c>
      <c r="AC7" s="24">
        <v>102.84</v>
      </c>
      <c r="AD7" s="24">
        <v>103.57</v>
      </c>
      <c r="AE7" s="24">
        <v>98.52</v>
      </c>
      <c r="AF7" s="24">
        <v>101.38</v>
      </c>
      <c r="AG7" s="24">
        <v>103.89</v>
      </c>
      <c r="AH7" s="24">
        <v>101.44</v>
      </c>
      <c r="AI7" s="24">
        <v>105.36</v>
      </c>
      <c r="AJ7" s="24">
        <v>103.64</v>
      </c>
      <c r="AK7" s="24">
        <v>122.86</v>
      </c>
      <c r="AL7" s="24">
        <v>114.22</v>
      </c>
      <c r="AM7" s="24">
        <v>104.9</v>
      </c>
      <c r="AN7" s="24">
        <v>93.22</v>
      </c>
      <c r="AO7" s="24">
        <v>35.11</v>
      </c>
      <c r="AP7" s="24">
        <v>79.900000000000006</v>
      </c>
      <c r="AQ7" s="24">
        <v>75.28</v>
      </c>
      <c r="AR7" s="24">
        <v>23.78</v>
      </c>
      <c r="AS7" s="24">
        <v>34</v>
      </c>
      <c r="AT7" s="24">
        <v>3.12</v>
      </c>
      <c r="AU7" s="24">
        <v>143.16999999999999</v>
      </c>
      <c r="AV7" s="24">
        <v>154.54</v>
      </c>
      <c r="AW7" s="24">
        <v>159.77000000000001</v>
      </c>
      <c r="AX7" s="24">
        <v>174.82</v>
      </c>
      <c r="AY7" s="24">
        <v>157.81</v>
      </c>
      <c r="AZ7" s="24">
        <v>76.62</v>
      </c>
      <c r="BA7" s="24">
        <v>95.14</v>
      </c>
      <c r="BB7" s="24">
        <v>82.17</v>
      </c>
      <c r="BC7" s="24">
        <v>105.69</v>
      </c>
      <c r="BD7" s="24">
        <v>93.24</v>
      </c>
      <c r="BE7" s="24">
        <v>82.75</v>
      </c>
      <c r="BF7" s="24">
        <v>1681.3</v>
      </c>
      <c r="BG7" s="24">
        <v>2088.4899999999998</v>
      </c>
      <c r="BH7" s="24">
        <v>2098.14</v>
      </c>
      <c r="BI7" s="24">
        <v>2144.52</v>
      </c>
      <c r="BJ7" s="24">
        <v>2038.51</v>
      </c>
      <c r="BK7" s="24">
        <v>1112.44</v>
      </c>
      <c r="BL7" s="24">
        <v>1731.1</v>
      </c>
      <c r="BM7" s="24">
        <v>1725.34</v>
      </c>
      <c r="BN7" s="24">
        <v>918.51</v>
      </c>
      <c r="BO7" s="24">
        <v>881.64</v>
      </c>
      <c r="BP7" s="24">
        <v>602.55999999999995</v>
      </c>
      <c r="BQ7" s="24">
        <v>76.06</v>
      </c>
      <c r="BR7" s="24">
        <v>76.099999999999994</v>
      </c>
      <c r="BS7" s="24">
        <v>76.239999999999995</v>
      </c>
      <c r="BT7" s="24">
        <v>76.849999999999994</v>
      </c>
      <c r="BU7" s="24">
        <v>76.81</v>
      </c>
      <c r="BV7" s="24">
        <v>89.61</v>
      </c>
      <c r="BW7" s="24">
        <v>67.069999999999993</v>
      </c>
      <c r="BX7" s="24">
        <v>66.63</v>
      </c>
      <c r="BY7" s="24">
        <v>82.72</v>
      </c>
      <c r="BZ7" s="24">
        <v>81.25</v>
      </c>
      <c r="CA7" s="24">
        <v>97.94</v>
      </c>
      <c r="CB7" s="24">
        <v>150</v>
      </c>
      <c r="CC7" s="24">
        <v>150</v>
      </c>
      <c r="CD7" s="24">
        <v>150</v>
      </c>
      <c r="CE7" s="24">
        <v>150</v>
      </c>
      <c r="CF7" s="24">
        <v>150</v>
      </c>
      <c r="CG7" s="24">
        <v>115.51</v>
      </c>
      <c r="CH7" s="24">
        <v>150.03</v>
      </c>
      <c r="CI7" s="24">
        <v>150.04</v>
      </c>
      <c r="CJ7" s="24">
        <v>157.16</v>
      </c>
      <c r="CK7" s="24">
        <v>159.99</v>
      </c>
      <c r="CL7" s="24">
        <v>140.97999999999999</v>
      </c>
      <c r="CM7" s="24" t="s">
        <v>102</v>
      </c>
      <c r="CN7" s="24" t="s">
        <v>102</v>
      </c>
      <c r="CO7" s="24" t="s">
        <v>102</v>
      </c>
      <c r="CP7" s="24" t="s">
        <v>102</v>
      </c>
      <c r="CQ7" s="24" t="s">
        <v>102</v>
      </c>
      <c r="CR7" s="24" t="s">
        <v>102</v>
      </c>
      <c r="CS7" s="24" t="s">
        <v>102</v>
      </c>
      <c r="CT7" s="24" t="s">
        <v>102</v>
      </c>
      <c r="CU7" s="24">
        <v>48.96</v>
      </c>
      <c r="CV7" s="24">
        <v>50.69</v>
      </c>
      <c r="CW7" s="24">
        <v>60.13</v>
      </c>
      <c r="CX7" s="24">
        <v>76.430000000000007</v>
      </c>
      <c r="CY7" s="24">
        <v>77.77</v>
      </c>
      <c r="CZ7" s="24">
        <v>77.63</v>
      </c>
      <c r="DA7" s="24">
        <v>78.930000000000007</v>
      </c>
      <c r="DB7" s="24">
        <v>78.78</v>
      </c>
      <c r="DC7" s="24">
        <v>88.26</v>
      </c>
      <c r="DD7" s="24">
        <v>81.709999999999994</v>
      </c>
      <c r="DE7" s="24">
        <v>81.72</v>
      </c>
      <c r="DF7" s="24">
        <v>87.38</v>
      </c>
      <c r="DG7" s="24">
        <v>83.85</v>
      </c>
      <c r="DH7" s="24">
        <v>96</v>
      </c>
      <c r="DI7" s="24">
        <v>2.56</v>
      </c>
      <c r="DJ7" s="24">
        <v>5.0199999999999996</v>
      </c>
      <c r="DK7" s="24">
        <v>7.33</v>
      </c>
      <c r="DL7" s="24">
        <v>9.42</v>
      </c>
      <c r="DM7" s="24">
        <v>11.46</v>
      </c>
      <c r="DN7" s="24">
        <v>4.4400000000000004</v>
      </c>
      <c r="DO7" s="24">
        <v>5.86</v>
      </c>
      <c r="DP7" s="24">
        <v>8.14</v>
      </c>
      <c r="DQ7" s="24">
        <v>18.239999999999998</v>
      </c>
      <c r="DR7" s="24">
        <v>17.72</v>
      </c>
      <c r="DS7" s="24">
        <v>42.2</v>
      </c>
      <c r="DT7" s="24">
        <v>0</v>
      </c>
      <c r="DU7" s="24">
        <v>0</v>
      </c>
      <c r="DV7" s="24">
        <v>0</v>
      </c>
      <c r="DW7" s="24">
        <v>0</v>
      </c>
      <c r="DX7" s="24">
        <v>0</v>
      </c>
      <c r="DY7" s="24">
        <v>0</v>
      </c>
      <c r="DZ7" s="24">
        <v>0</v>
      </c>
      <c r="EA7" s="24">
        <v>0</v>
      </c>
      <c r="EB7" s="24">
        <v>0</v>
      </c>
      <c r="EC7" s="24">
        <v>0</v>
      </c>
      <c r="ED7" s="24">
        <v>9.4600000000000009</v>
      </c>
      <c r="EE7" s="24">
        <v>0</v>
      </c>
      <c r="EF7" s="24">
        <v>0</v>
      </c>
      <c r="EG7" s="24">
        <v>0</v>
      </c>
      <c r="EH7" s="24">
        <v>0</v>
      </c>
      <c r="EI7" s="24">
        <v>0</v>
      </c>
      <c r="EJ7" s="24">
        <v>0.01</v>
      </c>
      <c r="EK7" s="24">
        <v>0.02</v>
      </c>
      <c r="EL7" s="24">
        <v>0.01</v>
      </c>
      <c r="EM7" s="24">
        <v>0.01</v>
      </c>
      <c r="EN7" s="24">
        <v>0</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2026-02-17T02:53:17Z</cp:lastPrinted>
  <dcterms:created xsi:type="dcterms:W3CDTF">2025-12-23T06:02:10Z</dcterms:created>
  <dcterms:modified xsi:type="dcterms:W3CDTF">2026-02-17T02:56:29Z</dcterms:modified>
  <cp:category/>
</cp:coreProperties>
</file>