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10.1.41.49\rizai\★理財Gフォルダ（R6～）\023  経営比較分析表\R7\06_公開用データ★\03_公共下水道\"/>
    </mc:Choice>
  </mc:AlternateContent>
  <xr:revisionPtr revIDLastSave="0" documentId="13_ncr:1_{57CA3D4F-2901-477B-9A3C-453702E89500}" xr6:coauthVersionLast="47" xr6:coauthVersionMax="47" xr10:uidLastSave="{00000000-0000-0000-0000-000000000000}"/>
  <workbookProtection workbookAlgorithmName="SHA-512" workbookHashValue="3ZddALSDQ9mEti+6HqgqnrKSfpjng/kxAU07kAn3U2TNXvLlLw23tcxC9Kt4aVDPXSWrv/6IhL7RJYqb5MzudQ==" workbookSaltValue="hhoTjHMdNW2yNT8bX+6dpw==" workbookSpinCount="100000" lockStructure="1"/>
  <bookViews>
    <workbookView xWindow="-110" yWindow="-110" windowWidth="22780" windowHeight="1454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BB8" i="4" s="1"/>
  <c r="T6" i="5"/>
  <c r="S6" i="5"/>
  <c r="AL8" i="4" s="1"/>
  <c r="R6" i="5"/>
  <c r="AD10" i="4" s="1"/>
  <c r="Q6" i="5"/>
  <c r="W10" i="4" s="1"/>
  <c r="P6" i="5"/>
  <c r="O6" i="5"/>
  <c r="I10" i="4" s="1"/>
  <c r="N6" i="5"/>
  <c r="B10" i="4" s="1"/>
  <c r="M6" i="5"/>
  <c r="AD8" i="4" s="1"/>
  <c r="L6" i="5"/>
  <c r="K6" i="5"/>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L85" i="4"/>
  <c r="K85" i="4"/>
  <c r="I85" i="4"/>
  <c r="H85" i="4"/>
  <c r="G85" i="4"/>
  <c r="E85" i="4"/>
  <c r="BB10" i="4"/>
  <c r="AT10" i="4"/>
  <c r="P10" i="4"/>
  <c r="AT8" i="4"/>
  <c r="W8" i="4"/>
  <c r="P8" i="4"/>
  <c r="B6" i="4"/>
</calcChain>
</file>

<file path=xl/sharedStrings.xml><?xml version="1.0" encoding="utf-8"?>
<sst xmlns="http://schemas.openxmlformats.org/spreadsheetml/2006/main" count="236" uniqueCount="115">
  <si>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</si>
  <si>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</si>
  <si>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</si>
  <si>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</si>
  <si>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</si>
  <si>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</si>
  <si>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</si>
  <si>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</si>
  <si>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</si>
  <si>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</si>
  <si>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</si>
  <si>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</si>
  <si>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</si>
  <si>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</si>
  <si>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</si>
  <si>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</si>
  <si>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</si>
  <si>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</si>
  <si>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</si>
  <si>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</si>
  <si>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</si>
  <si>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</si>
  <si>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</si>
  <si>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</si>
  <si>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</si>
  <si>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</si>
  <si>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</si>
  <si>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</si>
  <si>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</si>
  <si>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</si>
  <si>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</si>
  <si>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</si>
  <si>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</si>
  <si>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</si>
  <si>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</si>
  <si>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</si>
  <si>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</si>
  <si>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</si>
  <si>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</si>
  <si>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</si>
  <si>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</si>
  <si>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</si>
  <si>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</si>
  <si>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</si>
  <si>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</si>
  <si>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</si>
  <si>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</si>
  <si>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</si>
  <si>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</si>
  <si>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</si>
  <si>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</si>
  <si>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</si>
  <si>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</si>
  <si>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</si>
  <si>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</si>
  <si>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</si>
  <si>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</si>
  <si>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</si>
  <si>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</si>
  <si>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</si>
  <si>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</si>
  <si>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</si>
  <si>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</si>
  <si>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</si>
  <si>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</si>
  <si>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</si>
  <si>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</si>
  <si>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</si>
  <si>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</si>
  <si>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</si>
  <si>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</si>
  <si>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</si>
  <si>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</si>
  <si>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</si>
  <si>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</si>
  <si>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</si>
  <si>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</si>
  <si>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</si>
  <si>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</si>
  <si>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</si>
  <si>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</si>
  <si>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</si>
  <si>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</si>
  <si>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</si>
  <si>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</si>
  <si>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</si>
  <si>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</si>
  <si>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</si>
  <si>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</si>
  <si>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</si>
  <si>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</si>
  <si>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</si>
  <si>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</si>
  <si>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</si>
  <si>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</si>
  <si>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愛知県　扶桑町</t>
  </si>
  <si>
    <t>法適用</t>
  </si>
  <si>
    <t>下水道事業</t>
  </si>
  <si>
    <t>公共下水道</t>
  </si>
  <si>
    <t>Cb2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</si>
  <si>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</si>
  <si>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</si>
  <si>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</si>
  <si>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</si>
  <si>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</si>
  <si>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</si>
  <si>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</si>
  <si>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</si>
  <si>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</si>
  <si>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</si>
  <si>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</si>
  <si>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</si>
  <si>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平成11年度から管渠の整備に着手しており、比較的新しい資産であるため、低い水準となっております。</t>
    <phoneticPr fontId="4"/>
  </si>
  <si>
    <t>令和2年度に策定した下水道事業経営戦略について、さらなる経営基盤の強化と財政マネジメント向上に取り組むことを目的とし、投資・財政計画を中心に令和6年度に下水道事業経営審議会を経て改定を行いました。その中で、令和8年度4月より使用料改定を行うこととしました。
依然として一般会計からの繰入金に依存した厳しい経営状況となっており、引き続き将来にわたって安定した事業を継続できるよう経営状況をより明確に把握し、経営の健全化を図っていきます。</t>
    <phoneticPr fontId="4"/>
  </si>
  <si>
    <t>令和元年度より地方公営企業法を一部適用しております。
　①②令和元年度は、使用料収入が見込みを下回ったことにより赤字となりました。令和２年度以降は適切に使用料収入を見込み、赤字を解消することができましたが下記経費回収率の欄でも触れているように使用料収入で汚水処理費を賄えていないのが現状です。
　③流動比率は、100％を超え、類似団体及び全国平均を上回っています。これは未払金の減少により、流動負債が減少したためです。しかし、未普及解消に向け整備を進めていることから、建設改良費等に充てられた企業債の償還金は増加しているため、資金計画に基づき適切な借入を行い、健全な事業運営に努めます。
　④企業債残高対事業規模比率は類似団体の平均に比べ低い水準となっています。現状においては、未普及解消に向け整備を進めている段階にあり、適切な借入・償還のもと事業を進めていきます。
　⑤経費回収率が100％を下回っており、使用料収入で汚水処理費を賄うことができず、不足分として一般会計からの繰入金を充当している状況です。令和8年度より使用料水準の適正化に向けた使用料改定を実施します。
　⑥汚水処理原価については、類似団体の平均に比べ低い水準となっており、過度に高い水準ではないと考えます。
　⑧水洗化率は、約68％と類似団体及び全国平均を大きく下回っており、使用料収入が不足する原因となっています。水洗化率の改善に向け、未接続世帯に対し広報誌による接続ＰＲや戸別訪問による接続勧奨等を実施していきます。</t>
    <rPh sb="160" eb="161">
      <t>コ</t>
    </rPh>
    <rPh sb="163" eb="165">
      <t>ルイジ</t>
    </rPh>
    <rPh sb="165" eb="167">
      <t>ダンタイ</t>
    </rPh>
    <rPh sb="167" eb="168">
      <t>オヨ</t>
    </rPh>
    <rPh sb="169" eb="171">
      <t>ゼンコク</t>
    </rPh>
    <rPh sb="171" eb="173">
      <t>ヘイキン</t>
    </rPh>
    <rPh sb="174" eb="176">
      <t>ウワマワ</t>
    </rPh>
    <rPh sb="185" eb="187">
      <t>ミバラ</t>
    </rPh>
    <rPh sb="187" eb="188">
      <t>キン</t>
    </rPh>
    <rPh sb="189" eb="191">
      <t>ゲンショウ</t>
    </rPh>
    <rPh sb="195" eb="197">
      <t>リュウドウ</t>
    </rPh>
    <rPh sb="197" eb="199">
      <t>フサイ</t>
    </rPh>
    <rPh sb="200" eb="202">
      <t>ゲンショウ</t>
    </rPh>
    <rPh sb="213" eb="216">
      <t>ミフキュウ</t>
    </rPh>
    <rPh sb="216" eb="218">
      <t>カイショウ</t>
    </rPh>
    <rPh sb="219" eb="220">
      <t>ム</t>
    </rPh>
    <rPh sb="221" eb="223">
      <t>セイビ</t>
    </rPh>
    <rPh sb="224" eb="225">
      <t>スス</t>
    </rPh>
    <rPh sb="254" eb="256">
      <t>ゾウカ</t>
    </rPh>
    <rPh sb="263" eb="267">
      <t>シキンケイカク</t>
    </rPh>
    <rPh sb="268" eb="269">
      <t>モト</t>
    </rPh>
    <rPh sb="271" eb="273">
      <t>テキセツ</t>
    </rPh>
    <rPh sb="274" eb="276">
      <t>カリイレ</t>
    </rPh>
    <rPh sb="277" eb="278">
      <t>オコナ</t>
    </rPh>
    <rPh sb="280" eb="282">
      <t>ケンゼン</t>
    </rPh>
    <rPh sb="283" eb="285">
      <t>ジギョウ</t>
    </rPh>
    <rPh sb="285" eb="287">
      <t>ウンエイ</t>
    </rPh>
    <rPh sb="288" eb="289">
      <t>ツト</t>
    </rPh>
    <rPh sb="453" eb="455">
      <t>レイワ</t>
    </rPh>
    <rPh sb="456" eb="458">
      <t>ネンド</t>
    </rPh>
    <rPh sb="476" eb="478">
      <t>カイテイ</t>
    </rPh>
    <rPh sb="479" eb="481">
      <t>ジッシ</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</si>
</sst>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formatCode="#,##0.00;&quot;△&quot;#,##0.00;&quot;-&quot;">
                  <c:v>0.26</c:v>
                </c:pt>
              </c:numCache>
            </c:numRef>
          </c:val>
          <c:extLst>
            <c:ext xmlns:c16="http://schemas.microsoft.com/office/drawing/2014/chart" uri="{C3380CC4-5D6E-409C-BE32-E72D297353CC}">
              <c16:uniqueId val="{00000000-CFB5-4F26-8D55-5B5CC73C5C41}"/>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0.03</c:v>
                </c:pt>
                <c:pt idx="1">
                  <c:v>0.05</c:v>
                </c:pt>
                <c:pt idx="2">
                  <c:v>0.01</c:v>
                </c:pt>
                <c:pt idx="3">
                  <c:v>0.33</c:v>
                </c:pt>
                <c:pt idx="4">
                  <c:v>7.0000000000000007E-2</c:v>
                </c:pt>
              </c:numCache>
            </c:numRef>
          </c:val>
          <c:smooth val="0"/>
          <c:extLst>
            <c:ext xmlns:c16="http://schemas.microsoft.com/office/drawing/2014/chart" uri="{C3380CC4-5D6E-409C-BE32-E72D297353CC}">
              <c16:uniqueId val="{00000001-CFB5-4F26-8D55-5B5CC73C5C41}"/>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7B5-483A-A340-586F766682C1}"/>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44.35</c:v>
                </c:pt>
                <c:pt idx="1">
                  <c:v>45.46</c:v>
                </c:pt>
                <c:pt idx="2">
                  <c:v>54.22</c:v>
                </c:pt>
                <c:pt idx="3">
                  <c:v>54.1</c:v>
                </c:pt>
                <c:pt idx="4">
                  <c:v>46.92</c:v>
                </c:pt>
              </c:numCache>
            </c:numRef>
          </c:val>
          <c:smooth val="0"/>
          <c:extLst>
            <c:ext xmlns:c16="http://schemas.microsoft.com/office/drawing/2014/chart" uri="{C3380CC4-5D6E-409C-BE32-E72D297353CC}">
              <c16:uniqueId val="{00000001-17B5-483A-A340-586F766682C1}"/>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67.489999999999995</c:v>
                </c:pt>
                <c:pt idx="1">
                  <c:v>69.040000000000006</c:v>
                </c:pt>
                <c:pt idx="2">
                  <c:v>68.540000000000006</c:v>
                </c:pt>
                <c:pt idx="3">
                  <c:v>67.91</c:v>
                </c:pt>
                <c:pt idx="4">
                  <c:v>67.91</c:v>
                </c:pt>
              </c:numCache>
            </c:numRef>
          </c:val>
          <c:extLst>
            <c:ext xmlns:c16="http://schemas.microsoft.com/office/drawing/2014/chart" uri="{C3380CC4-5D6E-409C-BE32-E72D297353CC}">
              <c16:uniqueId val="{00000000-FDF6-449F-8193-15DCF6DFD6CF}"/>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63.65</c:v>
                </c:pt>
                <c:pt idx="1">
                  <c:v>62.48</c:v>
                </c:pt>
                <c:pt idx="2">
                  <c:v>85.22</c:v>
                </c:pt>
                <c:pt idx="3">
                  <c:v>83.94</c:v>
                </c:pt>
                <c:pt idx="4">
                  <c:v>78.69</c:v>
                </c:pt>
              </c:numCache>
            </c:numRef>
          </c:val>
          <c:smooth val="0"/>
          <c:extLst>
            <c:ext xmlns:c16="http://schemas.microsoft.com/office/drawing/2014/chart" uri="{C3380CC4-5D6E-409C-BE32-E72D297353CC}">
              <c16:uniqueId val="{00000001-FDF6-449F-8193-15DCF6DFD6CF}"/>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102.38</c:v>
                </c:pt>
                <c:pt idx="1">
                  <c:v>103.5</c:v>
                </c:pt>
                <c:pt idx="2">
                  <c:v>102.88</c:v>
                </c:pt>
                <c:pt idx="3">
                  <c:v>102.93</c:v>
                </c:pt>
                <c:pt idx="4">
                  <c:v>104.19</c:v>
                </c:pt>
              </c:numCache>
            </c:numRef>
          </c:val>
          <c:extLst>
            <c:ext xmlns:c16="http://schemas.microsoft.com/office/drawing/2014/chart" uri="{C3380CC4-5D6E-409C-BE32-E72D297353CC}">
              <c16:uniqueId val="{00000000-44C4-4F60-A041-7B03D6D6B959}"/>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105.2</c:v>
                </c:pt>
                <c:pt idx="1">
                  <c:v>102.6</c:v>
                </c:pt>
                <c:pt idx="2">
                  <c:v>109.07</c:v>
                </c:pt>
                <c:pt idx="3">
                  <c:v>112.19</c:v>
                </c:pt>
                <c:pt idx="4">
                  <c:v>112.88</c:v>
                </c:pt>
              </c:numCache>
            </c:numRef>
          </c:val>
          <c:smooth val="0"/>
          <c:extLst>
            <c:ext xmlns:c16="http://schemas.microsoft.com/office/drawing/2014/chart" uri="{C3380CC4-5D6E-409C-BE32-E72D297353CC}">
              <c16:uniqueId val="{00000001-44C4-4F60-A041-7B03D6D6B959}"/>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4.72</c:v>
                </c:pt>
                <c:pt idx="1">
                  <c:v>6.8</c:v>
                </c:pt>
                <c:pt idx="2">
                  <c:v>8.6999999999999993</c:v>
                </c:pt>
                <c:pt idx="3">
                  <c:v>10.57</c:v>
                </c:pt>
                <c:pt idx="4">
                  <c:v>12.26</c:v>
                </c:pt>
              </c:numCache>
            </c:numRef>
          </c:val>
          <c:extLst>
            <c:ext xmlns:c16="http://schemas.microsoft.com/office/drawing/2014/chart" uri="{C3380CC4-5D6E-409C-BE32-E72D297353CC}">
              <c16:uniqueId val="{00000000-4AFB-41CC-832B-18BFE86B4B61}"/>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6.42</c:v>
                </c:pt>
                <c:pt idx="1">
                  <c:v>8.2799999999999994</c:v>
                </c:pt>
                <c:pt idx="2">
                  <c:v>12.44</c:v>
                </c:pt>
                <c:pt idx="3">
                  <c:v>12.83</c:v>
                </c:pt>
                <c:pt idx="4">
                  <c:v>12.69</c:v>
                </c:pt>
              </c:numCache>
            </c:numRef>
          </c:val>
          <c:smooth val="0"/>
          <c:extLst>
            <c:ext xmlns:c16="http://schemas.microsoft.com/office/drawing/2014/chart" uri="{C3380CC4-5D6E-409C-BE32-E72D297353CC}">
              <c16:uniqueId val="{00000001-4AFB-41CC-832B-18BFE86B4B61}"/>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18F-4E4F-BBC0-0DD4F50CF01A}"/>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formatCode="#,##0.00;&quot;△&quot;#,##0.00;&quot;-&quot;">
                  <c:v>0.28999999999999998</c:v>
                </c:pt>
                <c:pt idx="3" formatCode="#,##0.00;&quot;△&quot;#,##0.00;&quot;-&quot;">
                  <c:v>0.15</c:v>
                </c:pt>
                <c:pt idx="4" formatCode="#,##0.00;&quot;△&quot;#,##0.00;&quot;-&quot;">
                  <c:v>0.02</c:v>
                </c:pt>
              </c:numCache>
            </c:numRef>
          </c:val>
          <c:smooth val="0"/>
          <c:extLst>
            <c:ext xmlns:c16="http://schemas.microsoft.com/office/drawing/2014/chart" uri="{C3380CC4-5D6E-409C-BE32-E72D297353CC}">
              <c16:uniqueId val="{00000001-F18F-4E4F-BBC0-0DD4F50CF01A}"/>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A95-4385-B275-779AC91888B6}"/>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47.88</c:v>
                </c:pt>
                <c:pt idx="1">
                  <c:v>55.31</c:v>
                </c:pt>
                <c:pt idx="2" formatCode="#,##0.00;&quot;△&quot;#,##0.00">
                  <c:v>0</c:v>
                </c:pt>
                <c:pt idx="3">
                  <c:v>0.17</c:v>
                </c:pt>
                <c:pt idx="4" formatCode="#,##0.00;&quot;△&quot;#,##0.00">
                  <c:v>0</c:v>
                </c:pt>
              </c:numCache>
            </c:numRef>
          </c:val>
          <c:smooth val="0"/>
          <c:extLst>
            <c:ext xmlns:c16="http://schemas.microsoft.com/office/drawing/2014/chart" uri="{C3380CC4-5D6E-409C-BE32-E72D297353CC}">
              <c16:uniqueId val="{00000001-2A95-4385-B275-779AC91888B6}"/>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92.81</c:v>
                </c:pt>
                <c:pt idx="1">
                  <c:v>96.38</c:v>
                </c:pt>
                <c:pt idx="2">
                  <c:v>107.01</c:v>
                </c:pt>
                <c:pt idx="3">
                  <c:v>116.01</c:v>
                </c:pt>
                <c:pt idx="4">
                  <c:v>120.62</c:v>
                </c:pt>
              </c:numCache>
            </c:numRef>
          </c:val>
          <c:extLst>
            <c:ext xmlns:c16="http://schemas.microsoft.com/office/drawing/2014/chart" uri="{C3380CC4-5D6E-409C-BE32-E72D297353CC}">
              <c16:uniqueId val="{00000000-AF71-4F78-95F5-B7883555B958}"/>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151.49</c:v>
                </c:pt>
                <c:pt idx="1">
                  <c:v>123.63</c:v>
                </c:pt>
                <c:pt idx="2">
                  <c:v>62.92</c:v>
                </c:pt>
                <c:pt idx="3">
                  <c:v>66.260000000000005</c:v>
                </c:pt>
                <c:pt idx="4">
                  <c:v>75.33</c:v>
                </c:pt>
              </c:numCache>
            </c:numRef>
          </c:val>
          <c:smooth val="0"/>
          <c:extLst>
            <c:ext xmlns:c16="http://schemas.microsoft.com/office/drawing/2014/chart" uri="{C3380CC4-5D6E-409C-BE32-E72D297353CC}">
              <c16:uniqueId val="{00000001-AF71-4F78-95F5-B7883555B958}"/>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1088.53</c:v>
                </c:pt>
                <c:pt idx="1">
                  <c:v>1040.18</c:v>
                </c:pt>
                <c:pt idx="2">
                  <c:v>909.88</c:v>
                </c:pt>
                <c:pt idx="3">
                  <c:v>628.44000000000005</c:v>
                </c:pt>
                <c:pt idx="4">
                  <c:v>502.28</c:v>
                </c:pt>
              </c:numCache>
            </c:numRef>
          </c:val>
          <c:extLst>
            <c:ext xmlns:c16="http://schemas.microsoft.com/office/drawing/2014/chart" uri="{C3380CC4-5D6E-409C-BE32-E72D297353CC}">
              <c16:uniqueId val="{00000000-F2B7-49C3-86EC-DA92CB12F034}"/>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2103.92</c:v>
                </c:pt>
                <c:pt idx="1">
                  <c:v>2411.29</c:v>
                </c:pt>
                <c:pt idx="2">
                  <c:v>1122.71</c:v>
                </c:pt>
                <c:pt idx="3">
                  <c:v>1225.74</c:v>
                </c:pt>
                <c:pt idx="4">
                  <c:v>1382.02</c:v>
                </c:pt>
              </c:numCache>
            </c:numRef>
          </c:val>
          <c:smooth val="0"/>
          <c:extLst>
            <c:ext xmlns:c16="http://schemas.microsoft.com/office/drawing/2014/chart" uri="{C3380CC4-5D6E-409C-BE32-E72D297353CC}">
              <c16:uniqueId val="{00000001-F2B7-49C3-86EC-DA92CB12F034}"/>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66.63</c:v>
                </c:pt>
                <c:pt idx="1">
                  <c:v>65.69</c:v>
                </c:pt>
                <c:pt idx="2">
                  <c:v>65.86</c:v>
                </c:pt>
                <c:pt idx="3">
                  <c:v>66.010000000000005</c:v>
                </c:pt>
                <c:pt idx="4">
                  <c:v>65.97</c:v>
                </c:pt>
              </c:numCache>
            </c:numRef>
          </c:val>
          <c:extLst>
            <c:ext xmlns:c16="http://schemas.microsoft.com/office/drawing/2014/chart" uri="{C3380CC4-5D6E-409C-BE32-E72D297353CC}">
              <c16:uniqueId val="{00000000-D6BB-4FF1-B666-DB1F0FDA58A8}"/>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83.47</c:v>
                </c:pt>
                <c:pt idx="1">
                  <c:v>79.77</c:v>
                </c:pt>
                <c:pt idx="2">
                  <c:v>76.87</c:v>
                </c:pt>
                <c:pt idx="3">
                  <c:v>77.03</c:v>
                </c:pt>
                <c:pt idx="4">
                  <c:v>73.77</c:v>
                </c:pt>
              </c:numCache>
            </c:numRef>
          </c:val>
          <c:smooth val="0"/>
          <c:extLst>
            <c:ext xmlns:c16="http://schemas.microsoft.com/office/drawing/2014/chart" uri="{C3380CC4-5D6E-409C-BE32-E72D297353CC}">
              <c16:uniqueId val="{00000001-D6BB-4FF1-B666-DB1F0FDA58A8}"/>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150.12</c:v>
                </c:pt>
                <c:pt idx="1">
                  <c:v>150.13</c:v>
                </c:pt>
                <c:pt idx="2">
                  <c:v>150.1</c:v>
                </c:pt>
                <c:pt idx="3">
                  <c:v>150.04</c:v>
                </c:pt>
                <c:pt idx="4">
                  <c:v>150.18</c:v>
                </c:pt>
              </c:numCache>
            </c:numRef>
          </c:val>
          <c:extLst>
            <c:ext xmlns:c16="http://schemas.microsoft.com/office/drawing/2014/chart" uri="{C3380CC4-5D6E-409C-BE32-E72D297353CC}">
              <c16:uniqueId val="{00000000-1700-402A-B575-28FACC342799}"/>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171.43</c:v>
                </c:pt>
                <c:pt idx="1">
                  <c:v>181.45</c:v>
                </c:pt>
                <c:pt idx="2">
                  <c:v>161.19999999999999</c:v>
                </c:pt>
                <c:pt idx="3">
                  <c:v>157.56</c:v>
                </c:pt>
                <c:pt idx="4">
                  <c:v>177.17</c:v>
                </c:pt>
              </c:numCache>
            </c:numRef>
          </c:val>
          <c:smooth val="0"/>
          <c:extLst>
            <c:ext xmlns:c16="http://schemas.microsoft.com/office/drawing/2014/chart" uri="{C3380CC4-5D6E-409C-BE32-E72D297353CC}">
              <c16:uniqueId val="{00000001-1700-402A-B575-28FACC342799}"/>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愛知県　扶桑町</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9" t="str">
        <f>データ!I6</f>
        <v>法適用</v>
      </c>
      <c r="C8" s="39"/>
      <c r="D8" s="39"/>
      <c r="E8" s="39"/>
      <c r="F8" s="39"/>
      <c r="G8" s="39"/>
      <c r="H8" s="39"/>
      <c r="I8" s="39" t="str">
        <f>データ!J6</f>
        <v>下水道事業</v>
      </c>
      <c r="J8" s="39"/>
      <c r="K8" s="39"/>
      <c r="L8" s="39"/>
      <c r="M8" s="39"/>
      <c r="N8" s="39"/>
      <c r="O8" s="39"/>
      <c r="P8" s="39" t="str">
        <f>データ!K6</f>
        <v>公共下水道</v>
      </c>
      <c r="Q8" s="39"/>
      <c r="R8" s="39"/>
      <c r="S8" s="39"/>
      <c r="T8" s="39"/>
      <c r="U8" s="39"/>
      <c r="V8" s="39"/>
      <c r="W8" s="39" t="str">
        <f>データ!L6</f>
        <v>Cb2</v>
      </c>
      <c r="X8" s="39"/>
      <c r="Y8" s="39"/>
      <c r="Z8" s="39"/>
      <c r="AA8" s="39"/>
      <c r="AB8" s="39"/>
      <c r="AC8" s="39"/>
      <c r="AD8" s="40" t="str">
        <f>データ!$M$6</f>
        <v>非設置</v>
      </c>
      <c r="AE8" s="40"/>
      <c r="AF8" s="40"/>
      <c r="AG8" s="40"/>
      <c r="AH8" s="40"/>
      <c r="AI8" s="40"/>
      <c r="AJ8" s="40"/>
      <c r="AK8" s="3"/>
      <c r="AL8" s="41">
        <f>データ!S6</f>
        <v>35043</v>
      </c>
      <c r="AM8" s="41"/>
      <c r="AN8" s="41"/>
      <c r="AO8" s="41"/>
      <c r="AP8" s="41"/>
      <c r="AQ8" s="41"/>
      <c r="AR8" s="41"/>
      <c r="AS8" s="41"/>
      <c r="AT8" s="34">
        <f>データ!T6</f>
        <v>11.19</v>
      </c>
      <c r="AU8" s="34"/>
      <c r="AV8" s="34"/>
      <c r="AW8" s="34"/>
      <c r="AX8" s="34"/>
      <c r="AY8" s="34"/>
      <c r="AZ8" s="34"/>
      <c r="BA8" s="34"/>
      <c r="BB8" s="34">
        <f>データ!U6</f>
        <v>3131.64</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4" t="str">
        <f>データ!N6</f>
        <v>-</v>
      </c>
      <c r="C10" s="34"/>
      <c r="D10" s="34"/>
      <c r="E10" s="34"/>
      <c r="F10" s="34"/>
      <c r="G10" s="34"/>
      <c r="H10" s="34"/>
      <c r="I10" s="34">
        <f>データ!O6</f>
        <v>64.650000000000006</v>
      </c>
      <c r="J10" s="34"/>
      <c r="K10" s="34"/>
      <c r="L10" s="34"/>
      <c r="M10" s="34"/>
      <c r="N10" s="34"/>
      <c r="O10" s="34"/>
      <c r="P10" s="34">
        <f>データ!P6</f>
        <v>54.81</v>
      </c>
      <c r="Q10" s="34"/>
      <c r="R10" s="34"/>
      <c r="S10" s="34"/>
      <c r="T10" s="34"/>
      <c r="U10" s="34"/>
      <c r="V10" s="34"/>
      <c r="W10" s="34">
        <f>データ!Q6</f>
        <v>92.48</v>
      </c>
      <c r="X10" s="34"/>
      <c r="Y10" s="34"/>
      <c r="Z10" s="34"/>
      <c r="AA10" s="34"/>
      <c r="AB10" s="34"/>
      <c r="AC10" s="34"/>
      <c r="AD10" s="41">
        <f>データ!R6</f>
        <v>1929</v>
      </c>
      <c r="AE10" s="41"/>
      <c r="AF10" s="41"/>
      <c r="AG10" s="41"/>
      <c r="AH10" s="41"/>
      <c r="AI10" s="41"/>
      <c r="AJ10" s="41"/>
      <c r="AK10" s="2"/>
      <c r="AL10" s="41">
        <f>データ!V6</f>
        <v>19137</v>
      </c>
      <c r="AM10" s="41"/>
      <c r="AN10" s="41"/>
      <c r="AO10" s="41"/>
      <c r="AP10" s="41"/>
      <c r="AQ10" s="41"/>
      <c r="AR10" s="41"/>
      <c r="AS10" s="41"/>
      <c r="AT10" s="34">
        <f>データ!W6</f>
        <v>2.87</v>
      </c>
      <c r="AU10" s="34"/>
      <c r="AV10" s="34"/>
      <c r="AW10" s="34"/>
      <c r="AX10" s="34"/>
      <c r="AY10" s="34"/>
      <c r="AZ10" s="34"/>
      <c r="BA10" s="34"/>
      <c r="BB10" s="34">
        <f>データ!X6</f>
        <v>6667.94</v>
      </c>
      <c r="BC10" s="34"/>
      <c r="BD10" s="34"/>
      <c r="BE10" s="34"/>
      <c r="BF10" s="34"/>
      <c r="BG10" s="34"/>
      <c r="BH10" s="34"/>
      <c r="BI10" s="34"/>
      <c r="BJ10" s="2"/>
      <c r="BK10" s="2"/>
      <c r="BL10" s="52" t="s">
        <v>22</v>
      </c>
      <c r="BM10" s="53"/>
      <c r="BN10" s="54" t="s">
        <v>23</v>
      </c>
      <c r="BO10" s="54"/>
      <c r="BP10" s="54"/>
      <c r="BQ10" s="54"/>
      <c r="BR10" s="54"/>
      <c r="BS10" s="54"/>
      <c r="BT10" s="54"/>
      <c r="BU10" s="54"/>
      <c r="BV10" s="54"/>
      <c r="BW10" s="54"/>
      <c r="BX10" s="54"/>
      <c r="BY10" s="5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2">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2">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114</v>
      </c>
      <c r="BM16" s="65"/>
      <c r="BN16" s="65"/>
      <c r="BO16" s="65"/>
      <c r="BP16" s="65"/>
      <c r="BQ16" s="65"/>
      <c r="BR16" s="65"/>
      <c r="BS16" s="65"/>
      <c r="BT16" s="65"/>
      <c r="BU16" s="65"/>
      <c r="BV16" s="65"/>
      <c r="BW16" s="65"/>
      <c r="BX16" s="65"/>
      <c r="BY16" s="65"/>
      <c r="BZ16" s="66"/>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70" t="s">
        <v>112</v>
      </c>
      <c r="BM47" s="71"/>
      <c r="BN47" s="71"/>
      <c r="BO47" s="71"/>
      <c r="BP47" s="71"/>
      <c r="BQ47" s="71"/>
      <c r="BR47" s="71"/>
      <c r="BS47" s="71"/>
      <c r="BT47" s="71"/>
      <c r="BU47" s="71"/>
      <c r="BV47" s="71"/>
      <c r="BW47" s="71"/>
      <c r="BX47" s="71"/>
      <c r="BY47" s="71"/>
      <c r="BZ47" s="72"/>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70"/>
      <c r="BM48" s="71"/>
      <c r="BN48" s="71"/>
      <c r="BO48" s="71"/>
      <c r="BP48" s="71"/>
      <c r="BQ48" s="71"/>
      <c r="BR48" s="71"/>
      <c r="BS48" s="71"/>
      <c r="BT48" s="71"/>
      <c r="BU48" s="71"/>
      <c r="BV48" s="71"/>
      <c r="BW48" s="71"/>
      <c r="BX48" s="71"/>
      <c r="BY48" s="71"/>
      <c r="BZ48" s="72"/>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70"/>
      <c r="BM49" s="71"/>
      <c r="BN49" s="71"/>
      <c r="BO49" s="71"/>
      <c r="BP49" s="71"/>
      <c r="BQ49" s="71"/>
      <c r="BR49" s="71"/>
      <c r="BS49" s="71"/>
      <c r="BT49" s="71"/>
      <c r="BU49" s="71"/>
      <c r="BV49" s="71"/>
      <c r="BW49" s="71"/>
      <c r="BX49" s="71"/>
      <c r="BY49" s="71"/>
      <c r="BZ49" s="72"/>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70"/>
      <c r="BM50" s="71"/>
      <c r="BN50" s="71"/>
      <c r="BO50" s="71"/>
      <c r="BP50" s="71"/>
      <c r="BQ50" s="71"/>
      <c r="BR50" s="71"/>
      <c r="BS50" s="71"/>
      <c r="BT50" s="71"/>
      <c r="BU50" s="71"/>
      <c r="BV50" s="71"/>
      <c r="BW50" s="71"/>
      <c r="BX50" s="71"/>
      <c r="BY50" s="71"/>
      <c r="BZ50" s="72"/>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70"/>
      <c r="BM51" s="71"/>
      <c r="BN51" s="71"/>
      <c r="BO51" s="71"/>
      <c r="BP51" s="71"/>
      <c r="BQ51" s="71"/>
      <c r="BR51" s="71"/>
      <c r="BS51" s="71"/>
      <c r="BT51" s="71"/>
      <c r="BU51" s="71"/>
      <c r="BV51" s="71"/>
      <c r="BW51" s="71"/>
      <c r="BX51" s="71"/>
      <c r="BY51" s="71"/>
      <c r="BZ51" s="72"/>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70"/>
      <c r="BM52" s="71"/>
      <c r="BN52" s="71"/>
      <c r="BO52" s="71"/>
      <c r="BP52" s="71"/>
      <c r="BQ52" s="71"/>
      <c r="BR52" s="71"/>
      <c r="BS52" s="71"/>
      <c r="BT52" s="71"/>
      <c r="BU52" s="71"/>
      <c r="BV52" s="71"/>
      <c r="BW52" s="71"/>
      <c r="BX52" s="71"/>
      <c r="BY52" s="71"/>
      <c r="BZ52" s="72"/>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70"/>
      <c r="BM53" s="71"/>
      <c r="BN53" s="71"/>
      <c r="BO53" s="71"/>
      <c r="BP53" s="71"/>
      <c r="BQ53" s="71"/>
      <c r="BR53" s="71"/>
      <c r="BS53" s="71"/>
      <c r="BT53" s="71"/>
      <c r="BU53" s="71"/>
      <c r="BV53" s="71"/>
      <c r="BW53" s="71"/>
      <c r="BX53" s="71"/>
      <c r="BY53" s="71"/>
      <c r="BZ53" s="72"/>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70"/>
      <c r="BM54" s="71"/>
      <c r="BN54" s="71"/>
      <c r="BO54" s="71"/>
      <c r="BP54" s="71"/>
      <c r="BQ54" s="71"/>
      <c r="BR54" s="71"/>
      <c r="BS54" s="71"/>
      <c r="BT54" s="71"/>
      <c r="BU54" s="71"/>
      <c r="BV54" s="71"/>
      <c r="BW54" s="71"/>
      <c r="BX54" s="71"/>
      <c r="BY54" s="71"/>
      <c r="BZ54" s="72"/>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70"/>
      <c r="BM55" s="71"/>
      <c r="BN55" s="71"/>
      <c r="BO55" s="71"/>
      <c r="BP55" s="71"/>
      <c r="BQ55" s="71"/>
      <c r="BR55" s="71"/>
      <c r="BS55" s="71"/>
      <c r="BT55" s="71"/>
      <c r="BU55" s="71"/>
      <c r="BV55" s="71"/>
      <c r="BW55" s="71"/>
      <c r="BX55" s="71"/>
      <c r="BY55" s="71"/>
      <c r="BZ55" s="72"/>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70"/>
      <c r="BM56" s="71"/>
      <c r="BN56" s="71"/>
      <c r="BO56" s="71"/>
      <c r="BP56" s="71"/>
      <c r="BQ56" s="71"/>
      <c r="BR56" s="71"/>
      <c r="BS56" s="71"/>
      <c r="BT56" s="71"/>
      <c r="BU56" s="71"/>
      <c r="BV56" s="71"/>
      <c r="BW56" s="71"/>
      <c r="BX56" s="71"/>
      <c r="BY56" s="71"/>
      <c r="BZ56" s="72"/>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70"/>
      <c r="BM57" s="71"/>
      <c r="BN57" s="71"/>
      <c r="BO57" s="71"/>
      <c r="BP57" s="71"/>
      <c r="BQ57" s="71"/>
      <c r="BR57" s="71"/>
      <c r="BS57" s="71"/>
      <c r="BT57" s="71"/>
      <c r="BU57" s="71"/>
      <c r="BV57" s="71"/>
      <c r="BW57" s="71"/>
      <c r="BX57" s="71"/>
      <c r="BY57" s="71"/>
      <c r="BZ57" s="72"/>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70"/>
      <c r="BM58" s="71"/>
      <c r="BN58" s="71"/>
      <c r="BO58" s="71"/>
      <c r="BP58" s="71"/>
      <c r="BQ58" s="71"/>
      <c r="BR58" s="71"/>
      <c r="BS58" s="71"/>
      <c r="BT58" s="71"/>
      <c r="BU58" s="71"/>
      <c r="BV58" s="71"/>
      <c r="BW58" s="71"/>
      <c r="BX58" s="71"/>
      <c r="BY58" s="71"/>
      <c r="BZ58" s="72"/>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70"/>
      <c r="BM59" s="71"/>
      <c r="BN59" s="71"/>
      <c r="BO59" s="71"/>
      <c r="BP59" s="71"/>
      <c r="BQ59" s="71"/>
      <c r="BR59" s="71"/>
      <c r="BS59" s="71"/>
      <c r="BT59" s="71"/>
      <c r="BU59" s="71"/>
      <c r="BV59" s="71"/>
      <c r="BW59" s="71"/>
      <c r="BX59" s="71"/>
      <c r="BY59" s="71"/>
      <c r="BZ59" s="72"/>
    </row>
    <row r="60" spans="1:78" ht="13.5" customHeight="1" x14ac:dyDescent="0.2">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70"/>
      <c r="BM60" s="71"/>
      <c r="BN60" s="71"/>
      <c r="BO60" s="71"/>
      <c r="BP60" s="71"/>
      <c r="BQ60" s="71"/>
      <c r="BR60" s="71"/>
      <c r="BS60" s="71"/>
      <c r="BT60" s="71"/>
      <c r="BU60" s="71"/>
      <c r="BV60" s="71"/>
      <c r="BW60" s="71"/>
      <c r="BX60" s="71"/>
      <c r="BY60" s="71"/>
      <c r="BZ60" s="72"/>
    </row>
    <row r="61" spans="1:78" ht="13.5" customHeight="1" x14ac:dyDescent="0.2">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70"/>
      <c r="BM61" s="71"/>
      <c r="BN61" s="71"/>
      <c r="BO61" s="71"/>
      <c r="BP61" s="71"/>
      <c r="BQ61" s="71"/>
      <c r="BR61" s="71"/>
      <c r="BS61" s="71"/>
      <c r="BT61" s="71"/>
      <c r="BU61" s="71"/>
      <c r="BV61" s="71"/>
      <c r="BW61" s="71"/>
      <c r="BX61" s="71"/>
      <c r="BY61" s="71"/>
      <c r="BZ61" s="72"/>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70"/>
      <c r="BM62" s="71"/>
      <c r="BN62" s="71"/>
      <c r="BO62" s="71"/>
      <c r="BP62" s="71"/>
      <c r="BQ62" s="71"/>
      <c r="BR62" s="71"/>
      <c r="BS62" s="71"/>
      <c r="BT62" s="71"/>
      <c r="BU62" s="71"/>
      <c r="BV62" s="71"/>
      <c r="BW62" s="71"/>
      <c r="BX62" s="71"/>
      <c r="BY62" s="71"/>
      <c r="BZ62" s="72"/>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73"/>
      <c r="BM63" s="74"/>
      <c r="BN63" s="74"/>
      <c r="BO63" s="74"/>
      <c r="BP63" s="74"/>
      <c r="BQ63" s="74"/>
      <c r="BR63" s="74"/>
      <c r="BS63" s="74"/>
      <c r="BT63" s="74"/>
      <c r="BU63" s="74"/>
      <c r="BV63" s="74"/>
      <c r="BW63" s="74"/>
      <c r="BX63" s="74"/>
      <c r="BY63" s="74"/>
      <c r="BZ63" s="75"/>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0" t="s">
        <v>113</v>
      </c>
      <c r="BM66" s="71"/>
      <c r="BN66" s="71"/>
      <c r="BO66" s="71"/>
      <c r="BP66" s="71"/>
      <c r="BQ66" s="71"/>
      <c r="BR66" s="71"/>
      <c r="BS66" s="71"/>
      <c r="BT66" s="71"/>
      <c r="BU66" s="71"/>
      <c r="BV66" s="71"/>
      <c r="BW66" s="71"/>
      <c r="BX66" s="71"/>
      <c r="BY66" s="71"/>
      <c r="BZ66" s="72"/>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0"/>
      <c r="BM67" s="71"/>
      <c r="BN67" s="71"/>
      <c r="BO67" s="71"/>
      <c r="BP67" s="71"/>
      <c r="BQ67" s="71"/>
      <c r="BR67" s="71"/>
      <c r="BS67" s="71"/>
      <c r="BT67" s="71"/>
      <c r="BU67" s="71"/>
      <c r="BV67" s="71"/>
      <c r="BW67" s="71"/>
      <c r="BX67" s="71"/>
      <c r="BY67" s="71"/>
      <c r="BZ67" s="72"/>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0"/>
      <c r="BM68" s="71"/>
      <c r="BN68" s="71"/>
      <c r="BO68" s="71"/>
      <c r="BP68" s="71"/>
      <c r="BQ68" s="71"/>
      <c r="BR68" s="71"/>
      <c r="BS68" s="71"/>
      <c r="BT68" s="71"/>
      <c r="BU68" s="71"/>
      <c r="BV68" s="71"/>
      <c r="BW68" s="71"/>
      <c r="BX68" s="71"/>
      <c r="BY68" s="71"/>
      <c r="BZ68" s="72"/>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0"/>
      <c r="BM69" s="71"/>
      <c r="BN69" s="71"/>
      <c r="BO69" s="71"/>
      <c r="BP69" s="71"/>
      <c r="BQ69" s="71"/>
      <c r="BR69" s="71"/>
      <c r="BS69" s="71"/>
      <c r="BT69" s="71"/>
      <c r="BU69" s="71"/>
      <c r="BV69" s="71"/>
      <c r="BW69" s="71"/>
      <c r="BX69" s="71"/>
      <c r="BY69" s="71"/>
      <c r="BZ69" s="72"/>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0"/>
      <c r="BM70" s="71"/>
      <c r="BN70" s="71"/>
      <c r="BO70" s="71"/>
      <c r="BP70" s="71"/>
      <c r="BQ70" s="71"/>
      <c r="BR70" s="71"/>
      <c r="BS70" s="71"/>
      <c r="BT70" s="71"/>
      <c r="BU70" s="71"/>
      <c r="BV70" s="71"/>
      <c r="BW70" s="71"/>
      <c r="BX70" s="71"/>
      <c r="BY70" s="71"/>
      <c r="BZ70" s="72"/>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0"/>
      <c r="BM71" s="71"/>
      <c r="BN71" s="71"/>
      <c r="BO71" s="71"/>
      <c r="BP71" s="71"/>
      <c r="BQ71" s="71"/>
      <c r="BR71" s="71"/>
      <c r="BS71" s="71"/>
      <c r="BT71" s="71"/>
      <c r="BU71" s="71"/>
      <c r="BV71" s="71"/>
      <c r="BW71" s="71"/>
      <c r="BX71" s="71"/>
      <c r="BY71" s="71"/>
      <c r="BZ71" s="72"/>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0"/>
      <c r="BM72" s="71"/>
      <c r="BN72" s="71"/>
      <c r="BO72" s="71"/>
      <c r="BP72" s="71"/>
      <c r="BQ72" s="71"/>
      <c r="BR72" s="71"/>
      <c r="BS72" s="71"/>
      <c r="BT72" s="71"/>
      <c r="BU72" s="71"/>
      <c r="BV72" s="71"/>
      <c r="BW72" s="71"/>
      <c r="BX72" s="71"/>
      <c r="BY72" s="71"/>
      <c r="BZ72" s="72"/>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0"/>
      <c r="BM73" s="71"/>
      <c r="BN73" s="71"/>
      <c r="BO73" s="71"/>
      <c r="BP73" s="71"/>
      <c r="BQ73" s="71"/>
      <c r="BR73" s="71"/>
      <c r="BS73" s="71"/>
      <c r="BT73" s="71"/>
      <c r="BU73" s="71"/>
      <c r="BV73" s="71"/>
      <c r="BW73" s="71"/>
      <c r="BX73" s="71"/>
      <c r="BY73" s="71"/>
      <c r="BZ73" s="72"/>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0"/>
      <c r="BM74" s="71"/>
      <c r="BN74" s="71"/>
      <c r="BO74" s="71"/>
      <c r="BP74" s="71"/>
      <c r="BQ74" s="71"/>
      <c r="BR74" s="71"/>
      <c r="BS74" s="71"/>
      <c r="BT74" s="71"/>
      <c r="BU74" s="71"/>
      <c r="BV74" s="71"/>
      <c r="BW74" s="71"/>
      <c r="BX74" s="71"/>
      <c r="BY74" s="71"/>
      <c r="BZ74" s="72"/>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0"/>
      <c r="BM75" s="71"/>
      <c r="BN75" s="71"/>
      <c r="BO75" s="71"/>
      <c r="BP75" s="71"/>
      <c r="BQ75" s="71"/>
      <c r="BR75" s="71"/>
      <c r="BS75" s="71"/>
      <c r="BT75" s="71"/>
      <c r="BU75" s="71"/>
      <c r="BV75" s="71"/>
      <c r="BW75" s="71"/>
      <c r="BX75" s="71"/>
      <c r="BY75" s="71"/>
      <c r="BZ75" s="72"/>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0"/>
      <c r="BM76" s="71"/>
      <c r="BN76" s="71"/>
      <c r="BO76" s="71"/>
      <c r="BP76" s="71"/>
      <c r="BQ76" s="71"/>
      <c r="BR76" s="71"/>
      <c r="BS76" s="71"/>
      <c r="BT76" s="71"/>
      <c r="BU76" s="71"/>
      <c r="BV76" s="71"/>
      <c r="BW76" s="71"/>
      <c r="BX76" s="71"/>
      <c r="BY76" s="71"/>
      <c r="BZ76" s="72"/>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0"/>
      <c r="BM77" s="71"/>
      <c r="BN77" s="71"/>
      <c r="BO77" s="71"/>
      <c r="BP77" s="71"/>
      <c r="BQ77" s="71"/>
      <c r="BR77" s="71"/>
      <c r="BS77" s="71"/>
      <c r="BT77" s="71"/>
      <c r="BU77" s="71"/>
      <c r="BV77" s="71"/>
      <c r="BW77" s="71"/>
      <c r="BX77" s="71"/>
      <c r="BY77" s="71"/>
      <c r="BZ77" s="72"/>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0"/>
      <c r="BM78" s="71"/>
      <c r="BN78" s="71"/>
      <c r="BO78" s="71"/>
      <c r="BP78" s="71"/>
      <c r="BQ78" s="71"/>
      <c r="BR78" s="71"/>
      <c r="BS78" s="71"/>
      <c r="BT78" s="71"/>
      <c r="BU78" s="71"/>
      <c r="BV78" s="71"/>
      <c r="BW78" s="71"/>
      <c r="BX78" s="71"/>
      <c r="BY78" s="71"/>
      <c r="BZ78" s="72"/>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0"/>
      <c r="BM79" s="71"/>
      <c r="BN79" s="71"/>
      <c r="BO79" s="71"/>
      <c r="BP79" s="71"/>
      <c r="BQ79" s="71"/>
      <c r="BR79" s="71"/>
      <c r="BS79" s="71"/>
      <c r="BT79" s="71"/>
      <c r="BU79" s="71"/>
      <c r="BV79" s="71"/>
      <c r="BW79" s="71"/>
      <c r="BX79" s="71"/>
      <c r="BY79" s="71"/>
      <c r="BZ79" s="72"/>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0"/>
      <c r="BM80" s="71"/>
      <c r="BN80" s="71"/>
      <c r="BO80" s="71"/>
      <c r="BP80" s="71"/>
      <c r="BQ80" s="71"/>
      <c r="BR80" s="71"/>
      <c r="BS80" s="71"/>
      <c r="BT80" s="71"/>
      <c r="BU80" s="71"/>
      <c r="BV80" s="71"/>
      <c r="BW80" s="71"/>
      <c r="BX80" s="71"/>
      <c r="BY80" s="71"/>
      <c r="BZ80" s="72"/>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0"/>
      <c r="BM81" s="71"/>
      <c r="BN81" s="71"/>
      <c r="BO81" s="71"/>
      <c r="BP81" s="71"/>
      <c r="BQ81" s="71"/>
      <c r="BR81" s="71"/>
      <c r="BS81" s="71"/>
      <c r="BT81" s="71"/>
      <c r="BU81" s="71"/>
      <c r="BV81" s="71"/>
      <c r="BW81" s="71"/>
      <c r="BX81" s="71"/>
      <c r="BY81" s="71"/>
      <c r="BZ81" s="72"/>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73"/>
      <c r="BM82" s="74"/>
      <c r="BN82" s="74"/>
      <c r="BO82" s="74"/>
      <c r="BP82" s="74"/>
      <c r="BQ82" s="74"/>
      <c r="BR82" s="74"/>
      <c r="BS82" s="74"/>
      <c r="BT82" s="74"/>
      <c r="BU82" s="74"/>
      <c r="BV82" s="74"/>
      <c r="BW82" s="74"/>
      <c r="BX82" s="74"/>
      <c r="BY82" s="74"/>
      <c r="BZ82" s="75"/>
    </row>
    <row r="83" spans="1:78" x14ac:dyDescent="0.2">
      <c r="C83" s="76" t="s">
        <v>30</v>
      </c>
      <c r="D83" s="76"/>
      <c r="E83" s="76"/>
      <c r="F83" s="76"/>
      <c r="G83" s="76"/>
      <c r="H83" s="76"/>
      <c r="I83" s="76"/>
      <c r="J83" s="76"/>
      <c r="K83" s="76"/>
      <c r="L83" s="76"/>
      <c r="M83" s="76"/>
      <c r="N83" s="76"/>
      <c r="O83" s="76"/>
      <c r="P83" s="76"/>
      <c r="Q83" s="76"/>
      <c r="R83" s="76"/>
      <c r="S83" s="76"/>
      <c r="T83" s="76"/>
      <c r="U83" s="76"/>
      <c r="V83" s="76"/>
      <c r="W83" s="76"/>
      <c r="X83" s="76"/>
      <c r="Y83" s="76"/>
      <c r="Z83" s="76"/>
      <c r="AA83" s="76"/>
      <c r="AB83" s="76"/>
      <c r="AC83" s="76"/>
      <c r="AD83" s="76"/>
      <c r="AE83" s="76"/>
      <c r="AF83" s="76"/>
      <c r="AG83" s="76"/>
      <c r="AH83" s="76"/>
      <c r="AI83" s="76"/>
      <c r="AJ83" s="76"/>
      <c r="AK83" s="76"/>
      <c r="AL83" s="76"/>
      <c r="AM83" s="76"/>
      <c r="AN83" s="76"/>
      <c r="AO83" s="76"/>
      <c r="AP83" s="76"/>
      <c r="AQ83" s="76"/>
      <c r="AR83" s="76"/>
      <c r="AS83" s="76"/>
      <c r="AT83" s="76"/>
      <c r="AU83" s="76"/>
      <c r="AV83" s="76"/>
      <c r="AW83" s="76"/>
      <c r="AX83" s="76"/>
      <c r="AY83" s="76"/>
      <c r="AZ83" s="76"/>
      <c r="BA83" s="76"/>
      <c r="BB83" s="76"/>
      <c r="BC83" s="76"/>
      <c r="BD83" s="76"/>
      <c r="BE83" s="76"/>
      <c r="BF83" s="76"/>
      <c r="BG83" s="76"/>
      <c r="BH83" s="76"/>
      <c r="BI83" s="76"/>
      <c r="BJ83" s="76"/>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SL8LtkPeYvo/ZKKaz4YVCXof5lzxvrCzGW8SLxol79AU0WUIRpuFwXigonD9rFFT8f2QeQilT73x7t9ZV8yWUw==" saltValue="kvcwOvXCI5OVn+cH44JE1A=="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 x14ac:dyDescent="0.2"/>
  <cols>
    <col min="2" max="144" width="11.9062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8" t="s">
        <v>52</v>
      </c>
      <c r="I3" s="79"/>
      <c r="J3" s="79"/>
      <c r="K3" s="79"/>
      <c r="L3" s="79"/>
      <c r="M3" s="79"/>
      <c r="N3" s="79"/>
      <c r="O3" s="79"/>
      <c r="P3" s="79"/>
      <c r="Q3" s="79"/>
      <c r="R3" s="79"/>
      <c r="S3" s="79"/>
      <c r="T3" s="79"/>
      <c r="U3" s="79"/>
      <c r="V3" s="79"/>
      <c r="W3" s="79"/>
      <c r="X3" s="80"/>
      <c r="Y3" s="84" t="s">
        <v>53</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28</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2">
      <c r="A4" s="14" t="s">
        <v>54</v>
      </c>
      <c r="B4" s="16"/>
      <c r="C4" s="16"/>
      <c r="D4" s="16"/>
      <c r="E4" s="16"/>
      <c r="F4" s="16"/>
      <c r="G4" s="16"/>
      <c r="H4" s="81"/>
      <c r="I4" s="82"/>
      <c r="J4" s="82"/>
      <c r="K4" s="82"/>
      <c r="L4" s="82"/>
      <c r="M4" s="82"/>
      <c r="N4" s="82"/>
      <c r="O4" s="82"/>
      <c r="P4" s="82"/>
      <c r="Q4" s="82"/>
      <c r="R4" s="82"/>
      <c r="S4" s="82"/>
      <c r="T4" s="82"/>
      <c r="U4" s="82"/>
      <c r="V4" s="82"/>
      <c r="W4" s="82"/>
      <c r="X4" s="83"/>
      <c r="Y4" s="77" t="s">
        <v>55</v>
      </c>
      <c r="Z4" s="77"/>
      <c r="AA4" s="77"/>
      <c r="AB4" s="77"/>
      <c r="AC4" s="77"/>
      <c r="AD4" s="77"/>
      <c r="AE4" s="77"/>
      <c r="AF4" s="77"/>
      <c r="AG4" s="77"/>
      <c r="AH4" s="77"/>
      <c r="AI4" s="77"/>
      <c r="AJ4" s="77" t="s">
        <v>56</v>
      </c>
      <c r="AK4" s="77"/>
      <c r="AL4" s="77"/>
      <c r="AM4" s="77"/>
      <c r="AN4" s="77"/>
      <c r="AO4" s="77"/>
      <c r="AP4" s="77"/>
      <c r="AQ4" s="77"/>
      <c r="AR4" s="77"/>
      <c r="AS4" s="77"/>
      <c r="AT4" s="77"/>
      <c r="AU4" s="77" t="s">
        <v>57</v>
      </c>
      <c r="AV4" s="77"/>
      <c r="AW4" s="77"/>
      <c r="AX4" s="77"/>
      <c r="AY4" s="77"/>
      <c r="AZ4" s="77"/>
      <c r="BA4" s="77"/>
      <c r="BB4" s="77"/>
      <c r="BC4" s="77"/>
      <c r="BD4" s="77"/>
      <c r="BE4" s="77"/>
      <c r="BF4" s="77" t="s">
        <v>58</v>
      </c>
      <c r="BG4" s="77"/>
      <c r="BH4" s="77"/>
      <c r="BI4" s="77"/>
      <c r="BJ4" s="77"/>
      <c r="BK4" s="77"/>
      <c r="BL4" s="77"/>
      <c r="BM4" s="77"/>
      <c r="BN4" s="77"/>
      <c r="BO4" s="77"/>
      <c r="BP4" s="77"/>
      <c r="BQ4" s="77" t="s">
        <v>59</v>
      </c>
      <c r="BR4" s="77"/>
      <c r="BS4" s="77"/>
      <c r="BT4" s="77"/>
      <c r="BU4" s="77"/>
      <c r="BV4" s="77"/>
      <c r="BW4" s="77"/>
      <c r="BX4" s="77"/>
      <c r="BY4" s="77"/>
      <c r="BZ4" s="77"/>
      <c r="CA4" s="77"/>
      <c r="CB4" s="77" t="s">
        <v>60</v>
      </c>
      <c r="CC4" s="77"/>
      <c r="CD4" s="77"/>
      <c r="CE4" s="77"/>
      <c r="CF4" s="77"/>
      <c r="CG4" s="77"/>
      <c r="CH4" s="77"/>
      <c r="CI4" s="77"/>
      <c r="CJ4" s="77"/>
      <c r="CK4" s="77"/>
      <c r="CL4" s="77"/>
      <c r="CM4" s="77" t="s">
        <v>61</v>
      </c>
      <c r="CN4" s="77"/>
      <c r="CO4" s="77"/>
      <c r="CP4" s="77"/>
      <c r="CQ4" s="77"/>
      <c r="CR4" s="77"/>
      <c r="CS4" s="77"/>
      <c r="CT4" s="77"/>
      <c r="CU4" s="77"/>
      <c r="CV4" s="77"/>
      <c r="CW4" s="77"/>
      <c r="CX4" s="77" t="s">
        <v>62</v>
      </c>
      <c r="CY4" s="77"/>
      <c r="CZ4" s="77"/>
      <c r="DA4" s="77"/>
      <c r="DB4" s="77"/>
      <c r="DC4" s="77"/>
      <c r="DD4" s="77"/>
      <c r="DE4" s="77"/>
      <c r="DF4" s="77"/>
      <c r="DG4" s="77"/>
      <c r="DH4" s="77"/>
      <c r="DI4" s="77" t="s">
        <v>63</v>
      </c>
      <c r="DJ4" s="77"/>
      <c r="DK4" s="77"/>
      <c r="DL4" s="77"/>
      <c r="DM4" s="77"/>
      <c r="DN4" s="77"/>
      <c r="DO4" s="77"/>
      <c r="DP4" s="77"/>
      <c r="DQ4" s="77"/>
      <c r="DR4" s="77"/>
      <c r="DS4" s="77"/>
      <c r="DT4" s="77" t="s">
        <v>64</v>
      </c>
      <c r="DU4" s="77"/>
      <c r="DV4" s="77"/>
      <c r="DW4" s="77"/>
      <c r="DX4" s="77"/>
      <c r="DY4" s="77"/>
      <c r="DZ4" s="77"/>
      <c r="EA4" s="77"/>
      <c r="EB4" s="77"/>
      <c r="EC4" s="77"/>
      <c r="ED4" s="77"/>
      <c r="EE4" s="77" t="s">
        <v>65</v>
      </c>
      <c r="EF4" s="77"/>
      <c r="EG4" s="77"/>
      <c r="EH4" s="77"/>
      <c r="EI4" s="77"/>
      <c r="EJ4" s="77"/>
      <c r="EK4" s="77"/>
      <c r="EL4" s="77"/>
      <c r="EM4" s="77"/>
      <c r="EN4" s="77"/>
      <c r="EO4" s="77"/>
    </row>
    <row r="5" spans="1:148" x14ac:dyDescent="0.2">
      <c r="A5" s="14" t="s">
        <v>66</v>
      </c>
      <c r="B5" s="17"/>
      <c r="C5" s="17"/>
      <c r="D5" s="17"/>
      <c r="E5" s="17"/>
      <c r="F5" s="17"/>
      <c r="G5" s="17"/>
      <c r="H5" s="18" t="s">
        <v>67</v>
      </c>
      <c r="I5" s="18" t="s">
        <v>68</v>
      </c>
      <c r="J5" s="18" t="s">
        <v>69</v>
      </c>
      <c r="K5" s="18" t="s">
        <v>70</v>
      </c>
      <c r="L5" s="18" t="s">
        <v>71</v>
      </c>
      <c r="M5" s="18" t="s">
        <v>5</v>
      </c>
      <c r="N5" s="18" t="s">
        <v>72</v>
      </c>
      <c r="O5" s="18" t="s">
        <v>73</v>
      </c>
      <c r="P5" s="18" t="s">
        <v>74</v>
      </c>
      <c r="Q5" s="18" t="s">
        <v>75</v>
      </c>
      <c r="R5" s="18" t="s">
        <v>76</v>
      </c>
      <c r="S5" s="18" t="s">
        <v>77</v>
      </c>
      <c r="T5" s="18" t="s">
        <v>78</v>
      </c>
      <c r="U5" s="18" t="s">
        <v>79</v>
      </c>
      <c r="V5" s="18" t="s">
        <v>80</v>
      </c>
      <c r="W5" s="18" t="s">
        <v>81</v>
      </c>
      <c r="X5" s="18" t="s">
        <v>82</v>
      </c>
      <c r="Y5" s="18" t="s">
        <v>83</v>
      </c>
      <c r="Z5" s="18" t="s">
        <v>84</v>
      </c>
      <c r="AA5" s="18" t="s">
        <v>85</v>
      </c>
      <c r="AB5" s="18" t="s">
        <v>86</v>
      </c>
      <c r="AC5" s="18" t="s">
        <v>87</v>
      </c>
      <c r="AD5" s="18" t="s">
        <v>88</v>
      </c>
      <c r="AE5" s="18" t="s">
        <v>89</v>
      </c>
      <c r="AF5" s="18" t="s">
        <v>90</v>
      </c>
      <c r="AG5" s="18" t="s">
        <v>91</v>
      </c>
      <c r="AH5" s="18" t="s">
        <v>92</v>
      </c>
      <c r="AI5" s="18" t="s">
        <v>31</v>
      </c>
      <c r="AJ5" s="18" t="s">
        <v>83</v>
      </c>
      <c r="AK5" s="18" t="s">
        <v>84</v>
      </c>
      <c r="AL5" s="18" t="s">
        <v>85</v>
      </c>
      <c r="AM5" s="18" t="s">
        <v>86</v>
      </c>
      <c r="AN5" s="18" t="s">
        <v>87</v>
      </c>
      <c r="AO5" s="18" t="s">
        <v>88</v>
      </c>
      <c r="AP5" s="18" t="s">
        <v>89</v>
      </c>
      <c r="AQ5" s="18" t="s">
        <v>90</v>
      </c>
      <c r="AR5" s="18" t="s">
        <v>91</v>
      </c>
      <c r="AS5" s="18" t="s">
        <v>92</v>
      </c>
      <c r="AT5" s="18" t="s">
        <v>93</v>
      </c>
      <c r="AU5" s="18" t="s">
        <v>83</v>
      </c>
      <c r="AV5" s="18" t="s">
        <v>84</v>
      </c>
      <c r="AW5" s="18" t="s">
        <v>85</v>
      </c>
      <c r="AX5" s="18" t="s">
        <v>86</v>
      </c>
      <c r="AY5" s="18" t="s">
        <v>87</v>
      </c>
      <c r="AZ5" s="18" t="s">
        <v>88</v>
      </c>
      <c r="BA5" s="18" t="s">
        <v>89</v>
      </c>
      <c r="BB5" s="18" t="s">
        <v>90</v>
      </c>
      <c r="BC5" s="18" t="s">
        <v>91</v>
      </c>
      <c r="BD5" s="18" t="s">
        <v>92</v>
      </c>
      <c r="BE5" s="18" t="s">
        <v>93</v>
      </c>
      <c r="BF5" s="18" t="s">
        <v>83</v>
      </c>
      <c r="BG5" s="18" t="s">
        <v>84</v>
      </c>
      <c r="BH5" s="18" t="s">
        <v>85</v>
      </c>
      <c r="BI5" s="18" t="s">
        <v>86</v>
      </c>
      <c r="BJ5" s="18" t="s">
        <v>87</v>
      </c>
      <c r="BK5" s="18" t="s">
        <v>88</v>
      </c>
      <c r="BL5" s="18" t="s">
        <v>89</v>
      </c>
      <c r="BM5" s="18" t="s">
        <v>90</v>
      </c>
      <c r="BN5" s="18" t="s">
        <v>91</v>
      </c>
      <c r="BO5" s="18" t="s">
        <v>92</v>
      </c>
      <c r="BP5" s="18" t="s">
        <v>93</v>
      </c>
      <c r="BQ5" s="18" t="s">
        <v>83</v>
      </c>
      <c r="BR5" s="18" t="s">
        <v>84</v>
      </c>
      <c r="BS5" s="18" t="s">
        <v>85</v>
      </c>
      <c r="BT5" s="18" t="s">
        <v>86</v>
      </c>
      <c r="BU5" s="18" t="s">
        <v>87</v>
      </c>
      <c r="BV5" s="18" t="s">
        <v>88</v>
      </c>
      <c r="BW5" s="18" t="s">
        <v>89</v>
      </c>
      <c r="BX5" s="18" t="s">
        <v>90</v>
      </c>
      <c r="BY5" s="18" t="s">
        <v>91</v>
      </c>
      <c r="BZ5" s="18" t="s">
        <v>92</v>
      </c>
      <c r="CA5" s="18" t="s">
        <v>93</v>
      </c>
      <c r="CB5" s="18" t="s">
        <v>83</v>
      </c>
      <c r="CC5" s="18" t="s">
        <v>84</v>
      </c>
      <c r="CD5" s="18" t="s">
        <v>85</v>
      </c>
      <c r="CE5" s="18" t="s">
        <v>86</v>
      </c>
      <c r="CF5" s="18" t="s">
        <v>87</v>
      </c>
      <c r="CG5" s="18" t="s">
        <v>88</v>
      </c>
      <c r="CH5" s="18" t="s">
        <v>89</v>
      </c>
      <c r="CI5" s="18" t="s">
        <v>90</v>
      </c>
      <c r="CJ5" s="18" t="s">
        <v>91</v>
      </c>
      <c r="CK5" s="18" t="s">
        <v>92</v>
      </c>
      <c r="CL5" s="18" t="s">
        <v>93</v>
      </c>
      <c r="CM5" s="18" t="s">
        <v>83</v>
      </c>
      <c r="CN5" s="18" t="s">
        <v>84</v>
      </c>
      <c r="CO5" s="18" t="s">
        <v>85</v>
      </c>
      <c r="CP5" s="18" t="s">
        <v>86</v>
      </c>
      <c r="CQ5" s="18" t="s">
        <v>87</v>
      </c>
      <c r="CR5" s="18" t="s">
        <v>88</v>
      </c>
      <c r="CS5" s="18" t="s">
        <v>89</v>
      </c>
      <c r="CT5" s="18" t="s">
        <v>90</v>
      </c>
      <c r="CU5" s="18" t="s">
        <v>91</v>
      </c>
      <c r="CV5" s="18" t="s">
        <v>92</v>
      </c>
      <c r="CW5" s="18" t="s">
        <v>93</v>
      </c>
      <c r="CX5" s="18" t="s">
        <v>83</v>
      </c>
      <c r="CY5" s="18" t="s">
        <v>84</v>
      </c>
      <c r="CZ5" s="18" t="s">
        <v>85</v>
      </c>
      <c r="DA5" s="18" t="s">
        <v>86</v>
      </c>
      <c r="DB5" s="18" t="s">
        <v>87</v>
      </c>
      <c r="DC5" s="18" t="s">
        <v>88</v>
      </c>
      <c r="DD5" s="18" t="s">
        <v>89</v>
      </c>
      <c r="DE5" s="18" t="s">
        <v>90</v>
      </c>
      <c r="DF5" s="18" t="s">
        <v>91</v>
      </c>
      <c r="DG5" s="18" t="s">
        <v>92</v>
      </c>
      <c r="DH5" s="18" t="s">
        <v>93</v>
      </c>
      <c r="DI5" s="18" t="s">
        <v>83</v>
      </c>
      <c r="DJ5" s="18" t="s">
        <v>84</v>
      </c>
      <c r="DK5" s="18" t="s">
        <v>85</v>
      </c>
      <c r="DL5" s="18" t="s">
        <v>86</v>
      </c>
      <c r="DM5" s="18" t="s">
        <v>87</v>
      </c>
      <c r="DN5" s="18" t="s">
        <v>88</v>
      </c>
      <c r="DO5" s="18" t="s">
        <v>89</v>
      </c>
      <c r="DP5" s="18" t="s">
        <v>90</v>
      </c>
      <c r="DQ5" s="18" t="s">
        <v>91</v>
      </c>
      <c r="DR5" s="18" t="s">
        <v>92</v>
      </c>
      <c r="DS5" s="18" t="s">
        <v>93</v>
      </c>
      <c r="DT5" s="18" t="s">
        <v>83</v>
      </c>
      <c r="DU5" s="18" t="s">
        <v>84</v>
      </c>
      <c r="DV5" s="18" t="s">
        <v>85</v>
      </c>
      <c r="DW5" s="18" t="s">
        <v>86</v>
      </c>
      <c r="DX5" s="18" t="s">
        <v>87</v>
      </c>
      <c r="DY5" s="18" t="s">
        <v>88</v>
      </c>
      <c r="DZ5" s="18" t="s">
        <v>89</v>
      </c>
      <c r="EA5" s="18" t="s">
        <v>90</v>
      </c>
      <c r="EB5" s="18" t="s">
        <v>91</v>
      </c>
      <c r="EC5" s="18" t="s">
        <v>92</v>
      </c>
      <c r="ED5" s="18" t="s">
        <v>93</v>
      </c>
      <c r="EE5" s="18" t="s">
        <v>83</v>
      </c>
      <c r="EF5" s="18" t="s">
        <v>84</v>
      </c>
      <c r="EG5" s="18" t="s">
        <v>85</v>
      </c>
      <c r="EH5" s="18" t="s">
        <v>86</v>
      </c>
      <c r="EI5" s="18" t="s">
        <v>87</v>
      </c>
      <c r="EJ5" s="18" t="s">
        <v>88</v>
      </c>
      <c r="EK5" s="18" t="s">
        <v>89</v>
      </c>
      <c r="EL5" s="18" t="s">
        <v>90</v>
      </c>
      <c r="EM5" s="18" t="s">
        <v>91</v>
      </c>
      <c r="EN5" s="18" t="s">
        <v>92</v>
      </c>
      <c r="EO5" s="18" t="s">
        <v>93</v>
      </c>
    </row>
    <row r="6" spans="1:148" s="22" customFormat="1" x14ac:dyDescent="0.2">
      <c r="A6" s="14" t="s">
        <v>94</v>
      </c>
      <c r="B6" s="19">
        <f>B7</f>
        <v>2024</v>
      </c>
      <c r="C6" s="19">
        <f t="shared" ref="C6:X6" si="3">C7</f>
        <v>233625</v>
      </c>
      <c r="D6" s="19">
        <f t="shared" si="3"/>
        <v>46</v>
      </c>
      <c r="E6" s="19">
        <f t="shared" si="3"/>
        <v>17</v>
      </c>
      <c r="F6" s="19">
        <f t="shared" si="3"/>
        <v>1</v>
      </c>
      <c r="G6" s="19">
        <f t="shared" si="3"/>
        <v>0</v>
      </c>
      <c r="H6" s="19" t="str">
        <f t="shared" si="3"/>
        <v>愛知県　扶桑町</v>
      </c>
      <c r="I6" s="19" t="str">
        <f t="shared" si="3"/>
        <v>法適用</v>
      </c>
      <c r="J6" s="19" t="str">
        <f t="shared" si="3"/>
        <v>下水道事業</v>
      </c>
      <c r="K6" s="19" t="str">
        <f t="shared" si="3"/>
        <v>公共下水道</v>
      </c>
      <c r="L6" s="19" t="str">
        <f t="shared" si="3"/>
        <v>Cb2</v>
      </c>
      <c r="M6" s="19" t="str">
        <f t="shared" si="3"/>
        <v>非設置</v>
      </c>
      <c r="N6" s="20" t="str">
        <f t="shared" si="3"/>
        <v>-</v>
      </c>
      <c r="O6" s="20">
        <f t="shared" si="3"/>
        <v>64.650000000000006</v>
      </c>
      <c r="P6" s="20">
        <f t="shared" si="3"/>
        <v>54.81</v>
      </c>
      <c r="Q6" s="20">
        <f t="shared" si="3"/>
        <v>92.48</v>
      </c>
      <c r="R6" s="20">
        <f t="shared" si="3"/>
        <v>1929</v>
      </c>
      <c r="S6" s="20">
        <f t="shared" si="3"/>
        <v>35043</v>
      </c>
      <c r="T6" s="20">
        <f t="shared" si="3"/>
        <v>11.19</v>
      </c>
      <c r="U6" s="20">
        <f t="shared" si="3"/>
        <v>3131.64</v>
      </c>
      <c r="V6" s="20">
        <f t="shared" si="3"/>
        <v>19137</v>
      </c>
      <c r="W6" s="20">
        <f t="shared" si="3"/>
        <v>2.87</v>
      </c>
      <c r="X6" s="20">
        <f t="shared" si="3"/>
        <v>6667.94</v>
      </c>
      <c r="Y6" s="21">
        <f>IF(Y7="",NA(),Y7)</f>
        <v>102.38</v>
      </c>
      <c r="Z6" s="21">
        <f t="shared" ref="Z6:AH6" si="4">IF(Z7="",NA(),Z7)</f>
        <v>103.5</v>
      </c>
      <c r="AA6" s="21">
        <f t="shared" si="4"/>
        <v>102.88</v>
      </c>
      <c r="AB6" s="21">
        <f t="shared" si="4"/>
        <v>102.93</v>
      </c>
      <c r="AC6" s="21">
        <f t="shared" si="4"/>
        <v>104.19</v>
      </c>
      <c r="AD6" s="21">
        <f t="shared" si="4"/>
        <v>105.2</v>
      </c>
      <c r="AE6" s="21">
        <f t="shared" si="4"/>
        <v>102.6</v>
      </c>
      <c r="AF6" s="21">
        <f t="shared" si="4"/>
        <v>109.07</v>
      </c>
      <c r="AG6" s="21">
        <f t="shared" si="4"/>
        <v>112.19</v>
      </c>
      <c r="AH6" s="21">
        <f t="shared" si="4"/>
        <v>112.88</v>
      </c>
      <c r="AI6" s="20" t="str">
        <f>IF(AI7="","",IF(AI7="-","【-】","【"&amp;SUBSTITUTE(TEXT(AI7,"#,##0.00"),"-","△")&amp;"】"))</f>
        <v>【105.36】</v>
      </c>
      <c r="AJ6" s="20">
        <f>IF(AJ7="",NA(),AJ7)</f>
        <v>0</v>
      </c>
      <c r="AK6" s="20">
        <f t="shared" ref="AK6:AS6" si="5">IF(AK7="",NA(),AK7)</f>
        <v>0</v>
      </c>
      <c r="AL6" s="20">
        <f t="shared" si="5"/>
        <v>0</v>
      </c>
      <c r="AM6" s="20">
        <f t="shared" si="5"/>
        <v>0</v>
      </c>
      <c r="AN6" s="20">
        <f t="shared" si="5"/>
        <v>0</v>
      </c>
      <c r="AO6" s="21">
        <f t="shared" si="5"/>
        <v>47.88</v>
      </c>
      <c r="AP6" s="21">
        <f t="shared" si="5"/>
        <v>55.31</v>
      </c>
      <c r="AQ6" s="20">
        <f t="shared" si="5"/>
        <v>0</v>
      </c>
      <c r="AR6" s="21">
        <f t="shared" si="5"/>
        <v>0.17</v>
      </c>
      <c r="AS6" s="20">
        <f t="shared" si="5"/>
        <v>0</v>
      </c>
      <c r="AT6" s="20" t="str">
        <f>IF(AT7="","",IF(AT7="-","【-】","【"&amp;SUBSTITUTE(TEXT(AT7,"#,##0.00"),"-","△")&amp;"】"))</f>
        <v>【3.12】</v>
      </c>
      <c r="AU6" s="21">
        <f>IF(AU7="",NA(),AU7)</f>
        <v>92.81</v>
      </c>
      <c r="AV6" s="21">
        <f t="shared" ref="AV6:BD6" si="6">IF(AV7="",NA(),AV7)</f>
        <v>96.38</v>
      </c>
      <c r="AW6" s="21">
        <f t="shared" si="6"/>
        <v>107.01</v>
      </c>
      <c r="AX6" s="21">
        <f t="shared" si="6"/>
        <v>116.01</v>
      </c>
      <c r="AY6" s="21">
        <f t="shared" si="6"/>
        <v>120.62</v>
      </c>
      <c r="AZ6" s="21">
        <f t="shared" si="6"/>
        <v>151.49</v>
      </c>
      <c r="BA6" s="21">
        <f t="shared" si="6"/>
        <v>123.63</v>
      </c>
      <c r="BB6" s="21">
        <f t="shared" si="6"/>
        <v>62.92</v>
      </c>
      <c r="BC6" s="21">
        <f t="shared" si="6"/>
        <v>66.260000000000005</v>
      </c>
      <c r="BD6" s="21">
        <f t="shared" si="6"/>
        <v>75.33</v>
      </c>
      <c r="BE6" s="20" t="str">
        <f>IF(BE7="","",IF(BE7="-","【-】","【"&amp;SUBSTITUTE(TEXT(BE7,"#,##0.00"),"-","△")&amp;"】"))</f>
        <v>【82.75】</v>
      </c>
      <c r="BF6" s="21">
        <f>IF(BF7="",NA(),BF7)</f>
        <v>1088.53</v>
      </c>
      <c r="BG6" s="21">
        <f t="shared" ref="BG6:BO6" si="7">IF(BG7="",NA(),BG7)</f>
        <v>1040.18</v>
      </c>
      <c r="BH6" s="21">
        <f t="shared" si="7"/>
        <v>909.88</v>
      </c>
      <c r="BI6" s="21">
        <f t="shared" si="7"/>
        <v>628.44000000000005</v>
      </c>
      <c r="BJ6" s="21">
        <f t="shared" si="7"/>
        <v>502.28</v>
      </c>
      <c r="BK6" s="21">
        <f t="shared" si="7"/>
        <v>2103.92</v>
      </c>
      <c r="BL6" s="21">
        <f t="shared" si="7"/>
        <v>2411.29</v>
      </c>
      <c r="BM6" s="21">
        <f t="shared" si="7"/>
        <v>1122.71</v>
      </c>
      <c r="BN6" s="21">
        <f t="shared" si="7"/>
        <v>1225.74</v>
      </c>
      <c r="BO6" s="21">
        <f t="shared" si="7"/>
        <v>1382.02</v>
      </c>
      <c r="BP6" s="20" t="str">
        <f>IF(BP7="","",IF(BP7="-","【-】","【"&amp;SUBSTITUTE(TEXT(BP7,"#,##0.00"),"-","△")&amp;"】"))</f>
        <v>【602.56】</v>
      </c>
      <c r="BQ6" s="21">
        <f>IF(BQ7="",NA(),BQ7)</f>
        <v>66.63</v>
      </c>
      <c r="BR6" s="21">
        <f t="shared" ref="BR6:BZ6" si="8">IF(BR7="",NA(),BR7)</f>
        <v>65.69</v>
      </c>
      <c r="BS6" s="21">
        <f t="shared" si="8"/>
        <v>65.86</v>
      </c>
      <c r="BT6" s="21">
        <f t="shared" si="8"/>
        <v>66.010000000000005</v>
      </c>
      <c r="BU6" s="21">
        <f t="shared" si="8"/>
        <v>65.97</v>
      </c>
      <c r="BV6" s="21">
        <f t="shared" si="8"/>
        <v>83.47</v>
      </c>
      <c r="BW6" s="21">
        <f t="shared" si="8"/>
        <v>79.77</v>
      </c>
      <c r="BX6" s="21">
        <f t="shared" si="8"/>
        <v>76.87</v>
      </c>
      <c r="BY6" s="21">
        <f t="shared" si="8"/>
        <v>77.03</v>
      </c>
      <c r="BZ6" s="21">
        <f t="shared" si="8"/>
        <v>73.77</v>
      </c>
      <c r="CA6" s="20" t="str">
        <f>IF(CA7="","",IF(CA7="-","【-】","【"&amp;SUBSTITUTE(TEXT(CA7,"#,##0.00"),"-","△")&amp;"】"))</f>
        <v>【97.94】</v>
      </c>
      <c r="CB6" s="21">
        <f>IF(CB7="",NA(),CB7)</f>
        <v>150.12</v>
      </c>
      <c r="CC6" s="21">
        <f t="shared" ref="CC6:CK6" si="9">IF(CC7="",NA(),CC7)</f>
        <v>150.13</v>
      </c>
      <c r="CD6" s="21">
        <f t="shared" si="9"/>
        <v>150.1</v>
      </c>
      <c r="CE6" s="21">
        <f t="shared" si="9"/>
        <v>150.04</v>
      </c>
      <c r="CF6" s="21">
        <f t="shared" si="9"/>
        <v>150.18</v>
      </c>
      <c r="CG6" s="21">
        <f t="shared" si="9"/>
        <v>171.43</v>
      </c>
      <c r="CH6" s="21">
        <f t="shared" si="9"/>
        <v>181.45</v>
      </c>
      <c r="CI6" s="21">
        <f t="shared" si="9"/>
        <v>161.19999999999999</v>
      </c>
      <c r="CJ6" s="21">
        <f t="shared" si="9"/>
        <v>157.56</v>
      </c>
      <c r="CK6" s="21">
        <f t="shared" si="9"/>
        <v>177.17</v>
      </c>
      <c r="CL6" s="20" t="str">
        <f>IF(CL7="","",IF(CL7="-","【-】","【"&amp;SUBSTITUTE(TEXT(CL7,"#,##0.00"),"-","△")&amp;"】"))</f>
        <v>【140.98】</v>
      </c>
      <c r="CM6" s="21" t="str">
        <f>IF(CM7="",NA(),CM7)</f>
        <v>-</v>
      </c>
      <c r="CN6" s="21" t="str">
        <f t="shared" ref="CN6:CV6" si="10">IF(CN7="",NA(),CN7)</f>
        <v>-</v>
      </c>
      <c r="CO6" s="21" t="str">
        <f t="shared" si="10"/>
        <v>-</v>
      </c>
      <c r="CP6" s="21" t="str">
        <f t="shared" si="10"/>
        <v>-</v>
      </c>
      <c r="CQ6" s="21" t="str">
        <f t="shared" si="10"/>
        <v>-</v>
      </c>
      <c r="CR6" s="21">
        <f t="shared" si="10"/>
        <v>44.35</v>
      </c>
      <c r="CS6" s="21">
        <f t="shared" si="10"/>
        <v>45.46</v>
      </c>
      <c r="CT6" s="21">
        <f t="shared" si="10"/>
        <v>54.22</v>
      </c>
      <c r="CU6" s="21">
        <f t="shared" si="10"/>
        <v>54.1</v>
      </c>
      <c r="CV6" s="21">
        <f t="shared" si="10"/>
        <v>46.92</v>
      </c>
      <c r="CW6" s="20" t="str">
        <f>IF(CW7="","",IF(CW7="-","【-】","【"&amp;SUBSTITUTE(TEXT(CW7,"#,##0.00"),"-","△")&amp;"】"))</f>
        <v>【60.13】</v>
      </c>
      <c r="CX6" s="21">
        <f>IF(CX7="",NA(),CX7)</f>
        <v>67.489999999999995</v>
      </c>
      <c r="CY6" s="21">
        <f t="shared" ref="CY6:DG6" si="11">IF(CY7="",NA(),CY7)</f>
        <v>69.040000000000006</v>
      </c>
      <c r="CZ6" s="21">
        <f t="shared" si="11"/>
        <v>68.540000000000006</v>
      </c>
      <c r="DA6" s="21">
        <f t="shared" si="11"/>
        <v>67.91</v>
      </c>
      <c r="DB6" s="21">
        <f t="shared" si="11"/>
        <v>67.91</v>
      </c>
      <c r="DC6" s="21">
        <f t="shared" si="11"/>
        <v>63.65</v>
      </c>
      <c r="DD6" s="21">
        <f t="shared" si="11"/>
        <v>62.48</v>
      </c>
      <c r="DE6" s="21">
        <f t="shared" si="11"/>
        <v>85.22</v>
      </c>
      <c r="DF6" s="21">
        <f t="shared" si="11"/>
        <v>83.94</v>
      </c>
      <c r="DG6" s="21">
        <f t="shared" si="11"/>
        <v>78.69</v>
      </c>
      <c r="DH6" s="20" t="str">
        <f>IF(DH7="","",IF(DH7="-","【-】","【"&amp;SUBSTITUTE(TEXT(DH7,"#,##0.00"),"-","△")&amp;"】"))</f>
        <v>【96.00】</v>
      </c>
      <c r="DI6" s="21">
        <f>IF(DI7="",NA(),DI7)</f>
        <v>4.72</v>
      </c>
      <c r="DJ6" s="21">
        <f t="shared" ref="DJ6:DR6" si="12">IF(DJ7="",NA(),DJ7)</f>
        <v>6.8</v>
      </c>
      <c r="DK6" s="21">
        <f t="shared" si="12"/>
        <v>8.6999999999999993</v>
      </c>
      <c r="DL6" s="21">
        <f t="shared" si="12"/>
        <v>10.57</v>
      </c>
      <c r="DM6" s="21">
        <f t="shared" si="12"/>
        <v>12.26</v>
      </c>
      <c r="DN6" s="21">
        <f t="shared" si="12"/>
        <v>6.42</v>
      </c>
      <c r="DO6" s="21">
        <f t="shared" si="12"/>
        <v>8.2799999999999994</v>
      </c>
      <c r="DP6" s="21">
        <f t="shared" si="12"/>
        <v>12.44</v>
      </c>
      <c r="DQ6" s="21">
        <f t="shared" si="12"/>
        <v>12.83</v>
      </c>
      <c r="DR6" s="21">
        <f t="shared" si="12"/>
        <v>12.69</v>
      </c>
      <c r="DS6" s="20" t="str">
        <f>IF(DS7="","",IF(DS7="-","【-】","【"&amp;SUBSTITUTE(TEXT(DS7,"#,##0.00"),"-","△")&amp;"】"))</f>
        <v>【42.20】</v>
      </c>
      <c r="DT6" s="20">
        <f>IF(DT7="",NA(),DT7)</f>
        <v>0</v>
      </c>
      <c r="DU6" s="20">
        <f t="shared" ref="DU6:EC6" si="13">IF(DU7="",NA(),DU7)</f>
        <v>0</v>
      </c>
      <c r="DV6" s="20">
        <f t="shared" si="13"/>
        <v>0</v>
      </c>
      <c r="DW6" s="20">
        <f t="shared" si="13"/>
        <v>0</v>
      </c>
      <c r="DX6" s="20">
        <f t="shared" si="13"/>
        <v>0</v>
      </c>
      <c r="DY6" s="20">
        <f t="shared" si="13"/>
        <v>0</v>
      </c>
      <c r="DZ6" s="20">
        <f t="shared" si="13"/>
        <v>0</v>
      </c>
      <c r="EA6" s="21">
        <f t="shared" si="13"/>
        <v>0.28999999999999998</v>
      </c>
      <c r="EB6" s="21">
        <f t="shared" si="13"/>
        <v>0.15</v>
      </c>
      <c r="EC6" s="21">
        <f t="shared" si="13"/>
        <v>0.02</v>
      </c>
      <c r="ED6" s="20" t="str">
        <f>IF(ED7="","",IF(ED7="-","【-】","【"&amp;SUBSTITUTE(TEXT(ED7,"#,##0.00"),"-","△")&amp;"】"))</f>
        <v>【9.46】</v>
      </c>
      <c r="EE6" s="20">
        <f>IF(EE7="",NA(),EE7)</f>
        <v>0</v>
      </c>
      <c r="EF6" s="20">
        <f t="shared" ref="EF6:EN6" si="14">IF(EF7="",NA(),EF7)</f>
        <v>0</v>
      </c>
      <c r="EG6" s="20">
        <f t="shared" si="14"/>
        <v>0</v>
      </c>
      <c r="EH6" s="20">
        <f t="shared" si="14"/>
        <v>0</v>
      </c>
      <c r="EI6" s="21">
        <f t="shared" si="14"/>
        <v>0.26</v>
      </c>
      <c r="EJ6" s="21">
        <f t="shared" si="14"/>
        <v>0.03</v>
      </c>
      <c r="EK6" s="21">
        <f t="shared" si="14"/>
        <v>0.05</v>
      </c>
      <c r="EL6" s="21">
        <f t="shared" si="14"/>
        <v>0.01</v>
      </c>
      <c r="EM6" s="21">
        <f t="shared" si="14"/>
        <v>0.33</v>
      </c>
      <c r="EN6" s="21">
        <f t="shared" si="14"/>
        <v>7.0000000000000007E-2</v>
      </c>
      <c r="EO6" s="20" t="str">
        <f>IF(EO7="","",IF(EO7="-","【-】","【"&amp;SUBSTITUTE(TEXT(EO7,"#,##0.00"),"-","△")&amp;"】"))</f>
        <v>【0.19】</v>
      </c>
    </row>
    <row r="7" spans="1:148" s="22" customFormat="1" x14ac:dyDescent="0.2">
      <c r="A7" s="14"/>
      <c r="B7" s="23">
        <v>2024</v>
      </c>
      <c r="C7" s="23">
        <v>233625</v>
      </c>
      <c r="D7" s="23">
        <v>46</v>
      </c>
      <c r="E7" s="23">
        <v>17</v>
      </c>
      <c r="F7" s="23">
        <v>1</v>
      </c>
      <c r="G7" s="23">
        <v>0</v>
      </c>
      <c r="H7" s="23" t="s">
        <v>95</v>
      </c>
      <c r="I7" s="23" t="s">
        <v>96</v>
      </c>
      <c r="J7" s="23" t="s">
        <v>97</v>
      </c>
      <c r="K7" s="23" t="s">
        <v>98</v>
      </c>
      <c r="L7" s="23" t="s">
        <v>99</v>
      </c>
      <c r="M7" s="23" t="s">
        <v>100</v>
      </c>
      <c r="N7" s="24" t="s">
        <v>101</v>
      </c>
      <c r="O7" s="24">
        <v>64.650000000000006</v>
      </c>
      <c r="P7" s="24">
        <v>54.81</v>
      </c>
      <c r="Q7" s="24">
        <v>92.48</v>
      </c>
      <c r="R7" s="24">
        <v>1929</v>
      </c>
      <c r="S7" s="24">
        <v>35043</v>
      </c>
      <c r="T7" s="24">
        <v>11.19</v>
      </c>
      <c r="U7" s="24">
        <v>3131.64</v>
      </c>
      <c r="V7" s="24">
        <v>19137</v>
      </c>
      <c r="W7" s="24">
        <v>2.87</v>
      </c>
      <c r="X7" s="24">
        <v>6667.94</v>
      </c>
      <c r="Y7" s="24">
        <v>102.38</v>
      </c>
      <c r="Z7" s="24">
        <v>103.5</v>
      </c>
      <c r="AA7" s="24">
        <v>102.88</v>
      </c>
      <c r="AB7" s="24">
        <v>102.93</v>
      </c>
      <c r="AC7" s="24">
        <v>104.19</v>
      </c>
      <c r="AD7" s="24">
        <v>105.2</v>
      </c>
      <c r="AE7" s="24">
        <v>102.6</v>
      </c>
      <c r="AF7" s="24">
        <v>109.07</v>
      </c>
      <c r="AG7" s="24">
        <v>112.19</v>
      </c>
      <c r="AH7" s="24">
        <v>112.88</v>
      </c>
      <c r="AI7" s="24">
        <v>105.36</v>
      </c>
      <c r="AJ7" s="24">
        <v>0</v>
      </c>
      <c r="AK7" s="24">
        <v>0</v>
      </c>
      <c r="AL7" s="24">
        <v>0</v>
      </c>
      <c r="AM7" s="24">
        <v>0</v>
      </c>
      <c r="AN7" s="24">
        <v>0</v>
      </c>
      <c r="AO7" s="24">
        <v>47.88</v>
      </c>
      <c r="AP7" s="24">
        <v>55.31</v>
      </c>
      <c r="AQ7" s="24">
        <v>0</v>
      </c>
      <c r="AR7" s="24">
        <v>0.17</v>
      </c>
      <c r="AS7" s="24">
        <v>0</v>
      </c>
      <c r="AT7" s="24">
        <v>3.12</v>
      </c>
      <c r="AU7" s="24">
        <v>92.81</v>
      </c>
      <c r="AV7" s="24">
        <v>96.38</v>
      </c>
      <c r="AW7" s="24">
        <v>107.01</v>
      </c>
      <c r="AX7" s="24">
        <v>116.01</v>
      </c>
      <c r="AY7" s="24">
        <v>120.62</v>
      </c>
      <c r="AZ7" s="24">
        <v>151.49</v>
      </c>
      <c r="BA7" s="24">
        <v>123.63</v>
      </c>
      <c r="BB7" s="24">
        <v>62.92</v>
      </c>
      <c r="BC7" s="24">
        <v>66.260000000000005</v>
      </c>
      <c r="BD7" s="24">
        <v>75.33</v>
      </c>
      <c r="BE7" s="24">
        <v>82.75</v>
      </c>
      <c r="BF7" s="24">
        <v>1088.53</v>
      </c>
      <c r="BG7" s="24">
        <v>1040.18</v>
      </c>
      <c r="BH7" s="24">
        <v>909.88</v>
      </c>
      <c r="BI7" s="24">
        <v>628.44000000000005</v>
      </c>
      <c r="BJ7" s="24">
        <v>502.28</v>
      </c>
      <c r="BK7" s="24">
        <v>2103.92</v>
      </c>
      <c r="BL7" s="24">
        <v>2411.29</v>
      </c>
      <c r="BM7" s="24">
        <v>1122.71</v>
      </c>
      <c r="BN7" s="24">
        <v>1225.74</v>
      </c>
      <c r="BO7" s="24">
        <v>1382.02</v>
      </c>
      <c r="BP7" s="24">
        <v>602.55999999999995</v>
      </c>
      <c r="BQ7" s="24">
        <v>66.63</v>
      </c>
      <c r="BR7" s="24">
        <v>65.69</v>
      </c>
      <c r="BS7" s="24">
        <v>65.86</v>
      </c>
      <c r="BT7" s="24">
        <v>66.010000000000005</v>
      </c>
      <c r="BU7" s="24">
        <v>65.97</v>
      </c>
      <c r="BV7" s="24">
        <v>83.47</v>
      </c>
      <c r="BW7" s="24">
        <v>79.77</v>
      </c>
      <c r="BX7" s="24">
        <v>76.87</v>
      </c>
      <c r="BY7" s="24">
        <v>77.03</v>
      </c>
      <c r="BZ7" s="24">
        <v>73.77</v>
      </c>
      <c r="CA7" s="24">
        <v>97.94</v>
      </c>
      <c r="CB7" s="24">
        <v>150.12</v>
      </c>
      <c r="CC7" s="24">
        <v>150.13</v>
      </c>
      <c r="CD7" s="24">
        <v>150.1</v>
      </c>
      <c r="CE7" s="24">
        <v>150.04</v>
      </c>
      <c r="CF7" s="24">
        <v>150.18</v>
      </c>
      <c r="CG7" s="24">
        <v>171.43</v>
      </c>
      <c r="CH7" s="24">
        <v>181.45</v>
      </c>
      <c r="CI7" s="24">
        <v>161.19999999999999</v>
      </c>
      <c r="CJ7" s="24">
        <v>157.56</v>
      </c>
      <c r="CK7" s="24">
        <v>177.17</v>
      </c>
      <c r="CL7" s="24">
        <v>140.97999999999999</v>
      </c>
      <c r="CM7" s="24" t="s">
        <v>101</v>
      </c>
      <c r="CN7" s="24" t="s">
        <v>101</v>
      </c>
      <c r="CO7" s="24" t="s">
        <v>101</v>
      </c>
      <c r="CP7" s="24" t="s">
        <v>101</v>
      </c>
      <c r="CQ7" s="24" t="s">
        <v>101</v>
      </c>
      <c r="CR7" s="24">
        <v>44.35</v>
      </c>
      <c r="CS7" s="24">
        <v>45.46</v>
      </c>
      <c r="CT7" s="24">
        <v>54.22</v>
      </c>
      <c r="CU7" s="24">
        <v>54.1</v>
      </c>
      <c r="CV7" s="24">
        <v>46.92</v>
      </c>
      <c r="CW7" s="24">
        <v>60.13</v>
      </c>
      <c r="CX7" s="24">
        <v>67.489999999999995</v>
      </c>
      <c r="CY7" s="24">
        <v>69.040000000000006</v>
      </c>
      <c r="CZ7" s="24">
        <v>68.540000000000006</v>
      </c>
      <c r="DA7" s="24">
        <v>67.91</v>
      </c>
      <c r="DB7" s="24">
        <v>67.91</v>
      </c>
      <c r="DC7" s="24">
        <v>63.65</v>
      </c>
      <c r="DD7" s="24">
        <v>62.48</v>
      </c>
      <c r="DE7" s="24">
        <v>85.22</v>
      </c>
      <c r="DF7" s="24">
        <v>83.94</v>
      </c>
      <c r="DG7" s="24">
        <v>78.69</v>
      </c>
      <c r="DH7" s="24">
        <v>96</v>
      </c>
      <c r="DI7" s="24">
        <v>4.72</v>
      </c>
      <c r="DJ7" s="24">
        <v>6.8</v>
      </c>
      <c r="DK7" s="24">
        <v>8.6999999999999993</v>
      </c>
      <c r="DL7" s="24">
        <v>10.57</v>
      </c>
      <c r="DM7" s="24">
        <v>12.26</v>
      </c>
      <c r="DN7" s="24">
        <v>6.42</v>
      </c>
      <c r="DO7" s="24">
        <v>8.2799999999999994</v>
      </c>
      <c r="DP7" s="24">
        <v>12.44</v>
      </c>
      <c r="DQ7" s="24">
        <v>12.83</v>
      </c>
      <c r="DR7" s="24">
        <v>12.69</v>
      </c>
      <c r="DS7" s="24">
        <v>42.2</v>
      </c>
      <c r="DT7" s="24">
        <v>0</v>
      </c>
      <c r="DU7" s="24">
        <v>0</v>
      </c>
      <c r="DV7" s="24">
        <v>0</v>
      </c>
      <c r="DW7" s="24">
        <v>0</v>
      </c>
      <c r="DX7" s="24">
        <v>0</v>
      </c>
      <c r="DY7" s="24">
        <v>0</v>
      </c>
      <c r="DZ7" s="24">
        <v>0</v>
      </c>
      <c r="EA7" s="24">
        <v>0.28999999999999998</v>
      </c>
      <c r="EB7" s="24">
        <v>0.15</v>
      </c>
      <c r="EC7" s="24">
        <v>0.02</v>
      </c>
      <c r="ED7" s="24">
        <v>9.4600000000000009</v>
      </c>
      <c r="EE7" s="24">
        <v>0</v>
      </c>
      <c r="EF7" s="24">
        <v>0</v>
      </c>
      <c r="EG7" s="24">
        <v>0</v>
      </c>
      <c r="EH7" s="24">
        <v>0</v>
      </c>
      <c r="EI7" s="24">
        <v>0.26</v>
      </c>
      <c r="EJ7" s="24">
        <v>0.03</v>
      </c>
      <c r="EK7" s="24">
        <v>0.05</v>
      </c>
      <c r="EL7" s="24">
        <v>0.01</v>
      </c>
      <c r="EM7" s="24">
        <v>0.33</v>
      </c>
      <c r="EN7" s="24">
        <v>7.0000000000000007E-2</v>
      </c>
      <c r="EO7" s="24">
        <v>0.19</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102</v>
      </c>
      <c r="C9" s="26" t="s">
        <v>103</v>
      </c>
      <c r="D9" s="26" t="s">
        <v>104</v>
      </c>
      <c r="E9" s="26" t="s">
        <v>105</v>
      </c>
      <c r="F9" s="26" t="s">
        <v>106</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107</v>
      </c>
    </row>
    <row r="12" spans="1:148" x14ac:dyDescent="0.2">
      <c r="B12">
        <v>1</v>
      </c>
      <c r="C12">
        <v>1</v>
      </c>
      <c r="D12">
        <v>2</v>
      </c>
      <c r="E12">
        <v>3</v>
      </c>
      <c r="F12">
        <v>4</v>
      </c>
      <c r="G12" t="s">
        <v>108</v>
      </c>
    </row>
    <row r="13" spans="1:148" x14ac:dyDescent="0.2">
      <c r="B13" t="s">
        <v>109</v>
      </c>
      <c r="C13" t="s">
        <v>110</v>
      </c>
      <c r="D13" t="s">
        <v>110</v>
      </c>
      <c r="E13" t="s">
        <v>109</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2026-01-19T07:29:35Z</cp:lastPrinted>
  <dcterms:created xsi:type="dcterms:W3CDTF">2025-12-23T06:02:15Z</dcterms:created>
  <dcterms:modified xsi:type="dcterms:W3CDTF">2026-02-17T06:51:12Z</dcterms:modified>
  <cp:category/>
</cp:coreProperties>
</file>