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44　蟹江町○\下水（公下）〇\"/>
    </mc:Choice>
  </mc:AlternateContent>
  <xr:revisionPtr revIDLastSave="0" documentId="13_ncr:1_{6263917E-01A8-4DB0-BCE6-B0CDA734E47E}" xr6:coauthVersionLast="47" xr6:coauthVersionMax="47" xr10:uidLastSave="{00000000-0000-0000-0000-000000000000}"/>
  <workbookProtection workbookAlgorithmName="SHA-512" workbookHashValue="982pauAYHjTOhPv0s5w+FqwDE9YX/FGEnpHBi8hK8HNJ2MLfmbcbD/Yq3QJUmlQ8tGY2EFs3Df5A66yu/nRWEg==" workbookSaltValue="WVdTa+lf3yEypkRiKJbEc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P10" i="4"/>
  <c r="W8" i="4"/>
</calcChain>
</file>

<file path=xl/sharedStrings.xml><?xml version="1.0" encoding="utf-8"?>
<sst xmlns="http://schemas.openxmlformats.org/spreadsheetml/2006/main" count="240" uniqueCount="116">
  <si>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</si>
  <si>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</si>
  <si>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</si>
  <si>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</si>
  <si>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</si>
  <si>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</si>
  <si>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</si>
  <si>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</si>
  <si>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</si>
  <si>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</si>
  <si>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</si>
  <si>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</si>
  <si>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</si>
  <si>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</si>
  <si>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</si>
  <si>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</si>
  <si>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</si>
  <si>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</si>
  <si>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</si>
  <si>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</si>
  <si>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</si>
  <si>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</si>
  <si>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</si>
  <si>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</si>
  <si>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</si>
  <si>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</si>
  <si>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</si>
  <si>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</si>
  <si>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</si>
  <si>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</si>
  <si>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</si>
  <si>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</si>
  <si>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</si>
  <si>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</si>
  <si>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</si>
  <si>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</si>
  <si>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</si>
  <si>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</si>
  <si>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</si>
  <si>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</si>
  <si>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</si>
  <si>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</si>
  <si>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</si>
  <si>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</si>
  <si>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</si>
  <si>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</si>
  <si>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</si>
  <si>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</si>
  <si>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</si>
  <si>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</si>
  <si>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</si>
  <si>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</si>
  <si>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</si>
  <si>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</si>
  <si>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</si>
  <si>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</si>
  <si>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</si>
  <si>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</si>
  <si>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</si>
  <si>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</si>
  <si>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</si>
  <si>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</si>
  <si>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</si>
  <si>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</si>
  <si>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</si>
  <si>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</si>
  <si>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</si>
  <si>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</si>
  <si>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</si>
  <si>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</si>
  <si>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</si>
  <si>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</si>
  <si>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</si>
  <si>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</si>
  <si>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</si>
  <si>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</si>
  <si>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</si>
  <si>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</si>
  <si>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</si>
  <si>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</si>
  <si>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</si>
  <si>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</si>
  <si>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</si>
  <si>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</si>
  <si>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</si>
  <si>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</si>
  <si>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</si>
  <si>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</si>
  <si>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</si>
  <si>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</si>
  <si>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</si>
  <si>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</si>
  <si>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</si>
  <si>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</si>
  <si>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</si>
  <si>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</si>
  <si>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蟹江町</t>
  </si>
  <si>
    <t>法適用</t>
  </si>
  <si>
    <t>下水道事業</t>
  </si>
  <si>
    <t>公共下水道</t>
  </si>
  <si>
    <t>Ca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</si>
  <si>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</si>
  <si>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</si>
  <si>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</si>
  <si>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</si>
  <si>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</si>
  <si>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</si>
  <si>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</si>
  <si>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</si>
  <si>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</si>
  <si>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</si>
  <si>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</si>
  <si>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</si>
  <si>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管きょ等の整備は平成15年度から取り組んでおり、経年が浅く、老朽化段階には至っておりません。</t>
    <rPh sb="1" eb="2">
      <t>カン</t>
    </rPh>
    <rPh sb="4" eb="5">
      <t>トウ</t>
    </rPh>
    <rPh sb="6" eb="8">
      <t>セイビ</t>
    </rPh>
    <rPh sb="9" eb="11">
      <t>ヘイセイ</t>
    </rPh>
    <rPh sb="17" eb="18">
      <t>ト</t>
    </rPh>
    <rPh sb="19" eb="20">
      <t>ク</t>
    </rPh>
    <rPh sb="25" eb="27">
      <t>ケイネン</t>
    </rPh>
    <rPh sb="28" eb="29">
      <t>アサ</t>
    </rPh>
    <rPh sb="31" eb="34">
      <t>ロウキュウカ</t>
    </rPh>
    <rPh sb="34" eb="36">
      <t>ダンカイ</t>
    </rPh>
    <rPh sb="38" eb="39">
      <t>イタ</t>
    </rPh>
    <phoneticPr fontId="4"/>
  </si>
  <si>
    <t>　供用開始から15年が経過し、普及率は71.3％となりましたが、今後も効率よく管きょ整備を進め、普及率の向上に取り組むとともに、水洗化率の向上に努め経営の健全化、効率化を図ります。
　投資・財政計画等を基に、安定的な経営を目指します。
　また、汚水処理の広域化・共同化計画に基づき管きょ等点検調査業務及び排水設備指定工事店業務についても引き続き取り組みます。
　これからも、他団体等との相互連携を図りながら持続的かつ安定的な下水道事業の運営に努めてまいります。</t>
    <rPh sb="72" eb="73">
      <t>ツト</t>
    </rPh>
    <rPh sb="92" eb="94">
      <t>トウシ</t>
    </rPh>
    <rPh sb="122" eb="126">
      <t>オスイショリ</t>
    </rPh>
    <rPh sb="127" eb="130">
      <t>コウイキカ</t>
    </rPh>
    <rPh sb="131" eb="134">
      <t>キョウドウカ</t>
    </rPh>
    <rPh sb="134" eb="136">
      <t>ケイカク</t>
    </rPh>
    <rPh sb="137" eb="138">
      <t>モト</t>
    </rPh>
    <rPh sb="187" eb="190">
      <t>タダンタイ</t>
    </rPh>
    <rPh sb="190" eb="191">
      <t>トウ</t>
    </rPh>
    <rPh sb="203" eb="205">
      <t>ジゾク</t>
    </rPh>
    <phoneticPr fontId="4"/>
  </si>
  <si>
    <t xml:space="preserve">　当町の下水道事業は、平成14年度から事業着手し、平成21年度末に供用開始しました。現在、逐次供用開始エリアを拡大しているため、接続件数の増加により料金収入が増加するとともに、汚水処理費や減価償却費も増加する傾向にあります。そのため①経常収支比率は前年度と比較し増加となりましたが、他会計繰入金に依存している割合は大きいものとなっています。
　また、下水道の建設財源である地方債に係る償還金も年々増加していますが、供用開始からの年数が浅いため流動負債が少なく③流動比率は高い数値を維持しています。
  ④企業債残高対事業規模比率についても同様に、料金収入の増加の伸びに対して、建設事業に係る費用が大きいため増加傾向となっています。
　⑤経費回収率については、流域下水道管理運営負担金や減価償却費等の汚水処理費が大きく増加し、減少となりました。
　⑥汚水処理原価については、年間有収水量の増加とともに、流域下水道管理運営負担金や減価償却費等の汚水処理費の伸びも大きく、増加となりました。
　⑧水洗化率については、処理区域内人口の増と比較し、水洗便所設置済人口も伸び、増加となりました。
　今後も水洗化率の向上に取り組み、料金収入を確保することにより経営の安定化を図る必要があります。
</t>
    <rPh sb="2" eb="3">
      <t>トウ</t>
    </rPh>
    <rPh sb="95" eb="97">
      <t>ゲンカ</t>
    </rPh>
    <rPh sb="97" eb="99">
      <t>ショウキャク</t>
    </rPh>
    <rPh sb="99" eb="100">
      <t>ヒ</t>
    </rPh>
    <rPh sb="125" eb="128">
      <t>ゼンネンド</t>
    </rPh>
    <rPh sb="129" eb="131">
      <t>ヒカク</t>
    </rPh>
    <rPh sb="132" eb="134">
      <t>ゾウカ</t>
    </rPh>
    <rPh sb="190" eb="191">
      <t>カカ</t>
    </rPh>
    <rPh sb="192" eb="194">
      <t>ショウカン</t>
    </rPh>
    <rPh sb="241" eb="243">
      <t>イジ</t>
    </rPh>
    <rPh sb="270" eb="272">
      <t>ドウヨウ</t>
    </rPh>
    <rPh sb="274" eb="276">
      <t>リョウキン</t>
    </rPh>
    <rPh sb="276" eb="278">
      <t>シュウニュウ</t>
    </rPh>
    <rPh sb="279" eb="281">
      <t>ゾウカ</t>
    </rPh>
    <rPh sb="282" eb="283">
      <t>ノ</t>
    </rPh>
    <rPh sb="285" eb="286">
      <t>タイ</t>
    </rPh>
    <rPh sb="289" eb="291">
      <t>ケンセツ</t>
    </rPh>
    <rPh sb="291" eb="293">
      <t>ジギョウ</t>
    </rPh>
    <rPh sb="294" eb="295">
      <t>カカ</t>
    </rPh>
    <rPh sb="296" eb="298">
      <t>ヒヨウ</t>
    </rPh>
    <rPh sb="299" eb="300">
      <t>オオ</t>
    </rPh>
    <rPh sb="304" eb="306">
      <t>ゾウカ</t>
    </rPh>
    <rPh sb="306" eb="308">
      <t>ケイコウ</t>
    </rPh>
    <rPh sb="339" eb="342">
      <t>フタンキン</t>
    </rPh>
    <rPh sb="343" eb="345">
      <t>ゲンカ</t>
    </rPh>
    <rPh sb="345" eb="347">
      <t>ショウキャク</t>
    </rPh>
    <rPh sb="347" eb="348">
      <t>ヒ</t>
    </rPh>
    <rPh sb="348" eb="349">
      <t>ナド</t>
    </rPh>
    <rPh sb="350" eb="355">
      <t>オスイショリヒ</t>
    </rPh>
    <rPh sb="356" eb="357">
      <t>オオ</t>
    </rPh>
    <rPh sb="359" eb="361">
      <t>ゾウカ</t>
    </rPh>
    <rPh sb="363" eb="365">
      <t>ゲンショウ</t>
    </rPh>
    <rPh sb="387" eb="389">
      <t>ネンカン</t>
    </rPh>
    <rPh sb="389" eb="391">
      <t>ユウシュウ</t>
    </rPh>
    <rPh sb="391" eb="393">
      <t>スイリョウ</t>
    </rPh>
    <rPh sb="394" eb="396">
      <t>ゾウカ</t>
    </rPh>
    <rPh sb="401" eb="406">
      <t>リュウイキゲスイドウ</t>
    </rPh>
    <rPh sb="406" eb="410">
      <t>カンリウンエイ</t>
    </rPh>
    <rPh sb="410" eb="413">
      <t>フタンキン</t>
    </rPh>
    <rPh sb="414" eb="419">
      <t>ゲンカショウキャクヒ</t>
    </rPh>
    <rPh sb="419" eb="420">
      <t>ナド</t>
    </rPh>
    <rPh sb="421" eb="426">
      <t>オスイショリヒ</t>
    </rPh>
    <rPh sb="427" eb="428">
      <t>ノ</t>
    </rPh>
    <rPh sb="430" eb="431">
      <t>オオ</t>
    </rPh>
    <rPh sb="434" eb="436">
      <t>ゾウカ</t>
    </rPh>
    <rPh sb="446" eb="449">
      <t>スイセンカ</t>
    </rPh>
    <rPh sb="449" eb="450">
      <t>リツ</t>
    </rPh>
    <rPh sb="456" eb="463">
      <t>ショリクイキナイジンコウ</t>
    </rPh>
    <rPh sb="464" eb="465">
      <t>ゾウ</t>
    </rPh>
    <rPh sb="466" eb="468">
      <t>ヒカク</t>
    </rPh>
    <rPh sb="470" eb="472">
      <t>スイセン</t>
    </rPh>
    <rPh sb="473" eb="475">
      <t>セッチ</t>
    </rPh>
    <rPh sb="475" eb="476">
      <t>ズ</t>
    </rPh>
    <rPh sb="476" eb="478">
      <t>ジンコウ</t>
    </rPh>
    <rPh sb="495" eb="498">
      <t>スイセンカ</t>
    </rPh>
    <rPh sb="498" eb="499">
      <t>リツ</t>
    </rPh>
    <rPh sb="500" eb="502">
      <t>コウジョウ</t>
    </rPh>
    <rPh sb="503" eb="504">
      <t>ト</t>
    </rPh>
    <rPh sb="504" eb="505">
      <t>ク</t>
    </rPh>
    <rPh sb="508" eb="510">
      <t>リョウキン</t>
    </rPh>
    <rPh sb="510" eb="512">
      <t>シュウニュウ</t>
    </rPh>
    <rPh sb="513" eb="515">
      <t>カクホ</t>
    </rPh>
    <rPh sb="522" eb="524">
      <t>ケイエイ</t>
    </rPh>
    <rPh sb="525" eb="528">
      <t>アンテイカ</t>
    </rPh>
    <rPh sb="529" eb="530">
      <t>ハカ</t>
    </rPh>
    <rPh sb="531" eb="5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</si>
</sst>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51-4FA6-9F84-951961FFDA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c:v>0</c:v>
                </c:pt>
                <c:pt idx="3">
                  <c:v>0</c:v>
                </c:pt>
                <c:pt idx="4">
                  <c:v>0</c:v>
                </c:pt>
              </c:numCache>
            </c:numRef>
          </c:val>
          <c:smooth val="0"/>
          <c:extLst>
            <c:ext xmlns:c16="http://schemas.microsoft.com/office/drawing/2014/chart" uri="{C3380CC4-5D6E-409C-BE32-E72D297353CC}">
              <c16:uniqueId val="{00000001-AD51-4FA6-9F84-951961FFDA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2D-47BD-A7C6-F9FB0CE255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0</c:v>
                </c:pt>
                <c:pt idx="2">
                  <c:v>0</c:v>
                </c:pt>
                <c:pt idx="3">
                  <c:v>0</c:v>
                </c:pt>
                <c:pt idx="4">
                  <c:v>0</c:v>
                </c:pt>
              </c:numCache>
            </c:numRef>
          </c:val>
          <c:smooth val="0"/>
          <c:extLst>
            <c:ext xmlns:c16="http://schemas.microsoft.com/office/drawing/2014/chart" uri="{C3380CC4-5D6E-409C-BE32-E72D297353CC}">
              <c16:uniqueId val="{00000001-012D-47BD-A7C6-F9FB0CE255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68.88</c:v>
                </c:pt>
                <c:pt idx="1">
                  <c:v>65.819999999999993</c:v>
                </c:pt>
                <c:pt idx="2">
                  <c:v>68.17</c:v>
                </c:pt>
                <c:pt idx="3">
                  <c:v>67.67</c:v>
                </c:pt>
                <c:pt idx="4">
                  <c:v>68.92</c:v>
                </c:pt>
              </c:numCache>
            </c:numRef>
          </c:val>
          <c:extLst>
            <c:ext xmlns:c16="http://schemas.microsoft.com/office/drawing/2014/chart" uri="{C3380CC4-5D6E-409C-BE32-E72D297353CC}">
              <c16:uniqueId val="{00000000-6EEA-4E0F-BC1A-EA9C100640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78.91</c:v>
                </c:pt>
                <c:pt idx="2">
                  <c:v>73.37</c:v>
                </c:pt>
                <c:pt idx="3">
                  <c:v>77.180000000000007</c:v>
                </c:pt>
                <c:pt idx="4">
                  <c:v>77.89</c:v>
                </c:pt>
              </c:numCache>
            </c:numRef>
          </c:val>
          <c:smooth val="0"/>
          <c:extLst>
            <c:ext xmlns:c16="http://schemas.microsoft.com/office/drawing/2014/chart" uri="{C3380CC4-5D6E-409C-BE32-E72D297353CC}">
              <c16:uniqueId val="{00000001-6EEA-4E0F-BC1A-EA9C100640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125.99</c:v>
                </c:pt>
                <c:pt idx="1">
                  <c:v>123.06</c:v>
                </c:pt>
                <c:pt idx="2">
                  <c:v>112.65</c:v>
                </c:pt>
                <c:pt idx="3">
                  <c:v>113</c:v>
                </c:pt>
                <c:pt idx="4">
                  <c:v>117.41</c:v>
                </c:pt>
              </c:numCache>
            </c:numRef>
          </c:val>
          <c:extLst>
            <c:ext xmlns:c16="http://schemas.microsoft.com/office/drawing/2014/chart" uri="{C3380CC4-5D6E-409C-BE32-E72D297353CC}">
              <c16:uniqueId val="{00000000-41C9-45EC-AFB1-AEFB1C5ADD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112.65</c:v>
                </c:pt>
                <c:pt idx="2">
                  <c:v>110.56</c:v>
                </c:pt>
                <c:pt idx="3">
                  <c:v>110.97</c:v>
                </c:pt>
                <c:pt idx="4">
                  <c:v>111.67</c:v>
                </c:pt>
              </c:numCache>
            </c:numRef>
          </c:val>
          <c:smooth val="0"/>
          <c:extLst>
            <c:ext xmlns:c16="http://schemas.microsoft.com/office/drawing/2014/chart" uri="{C3380CC4-5D6E-409C-BE32-E72D297353CC}">
              <c16:uniqueId val="{00000001-41C9-45EC-AFB1-AEFB1C5ADD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6.43</c:v>
                </c:pt>
                <c:pt idx="1">
                  <c:v>7.36</c:v>
                </c:pt>
                <c:pt idx="2">
                  <c:v>8.7799999999999994</c:v>
                </c:pt>
                <c:pt idx="3">
                  <c:v>10.029999999999999</c:v>
                </c:pt>
                <c:pt idx="4">
                  <c:v>11.15</c:v>
                </c:pt>
              </c:numCache>
            </c:numRef>
          </c:val>
          <c:extLst>
            <c:ext xmlns:c16="http://schemas.microsoft.com/office/drawing/2014/chart" uri="{C3380CC4-5D6E-409C-BE32-E72D297353CC}">
              <c16:uniqueId val="{00000000-C988-4C73-9A6B-21C86044046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6.91</c:v>
                </c:pt>
                <c:pt idx="2">
                  <c:v>8.0500000000000007</c:v>
                </c:pt>
                <c:pt idx="3">
                  <c:v>10.38</c:v>
                </c:pt>
                <c:pt idx="4">
                  <c:v>11.98</c:v>
                </c:pt>
              </c:numCache>
            </c:numRef>
          </c:val>
          <c:smooth val="0"/>
          <c:extLst>
            <c:ext xmlns:c16="http://schemas.microsoft.com/office/drawing/2014/chart" uri="{C3380CC4-5D6E-409C-BE32-E72D297353CC}">
              <c16:uniqueId val="{00000001-C988-4C73-9A6B-21C86044046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7C-4F30-9470-A1C426054B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7C-4F30-9470-A1C426054B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F0-418E-B180-537FC734B55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47.88</c:v>
                </c:pt>
                <c:pt idx="1">
                  <c:v>0</c:v>
                </c:pt>
                <c:pt idx="2" formatCode="#,##0.00;&quot;△&quot;#,##0.00;&quot;-&quot;">
                  <c:v>1.34</c:v>
                </c:pt>
                <c:pt idx="3">
                  <c:v>0</c:v>
                </c:pt>
                <c:pt idx="4">
                  <c:v>0</c:v>
                </c:pt>
              </c:numCache>
            </c:numRef>
          </c:val>
          <c:smooth val="0"/>
          <c:extLst>
            <c:ext xmlns:c16="http://schemas.microsoft.com/office/drawing/2014/chart" uri="{C3380CC4-5D6E-409C-BE32-E72D297353CC}">
              <c16:uniqueId val="{00000001-41F0-418E-B180-537FC734B55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331.09</c:v>
                </c:pt>
                <c:pt idx="1">
                  <c:v>219.09</c:v>
                </c:pt>
                <c:pt idx="2">
                  <c:v>429.1</c:v>
                </c:pt>
                <c:pt idx="3">
                  <c:v>454.46</c:v>
                </c:pt>
                <c:pt idx="4">
                  <c:v>588.24</c:v>
                </c:pt>
              </c:numCache>
            </c:numRef>
          </c:val>
          <c:extLst>
            <c:ext xmlns:c16="http://schemas.microsoft.com/office/drawing/2014/chart" uri="{C3380CC4-5D6E-409C-BE32-E72D297353CC}">
              <c16:uniqueId val="{00000000-3D8E-4C10-AF9F-A710057FEB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155.27000000000001</c:v>
                </c:pt>
                <c:pt idx="2">
                  <c:v>228</c:v>
                </c:pt>
                <c:pt idx="3">
                  <c:v>303.77</c:v>
                </c:pt>
                <c:pt idx="4">
                  <c:v>363.23</c:v>
                </c:pt>
              </c:numCache>
            </c:numRef>
          </c:val>
          <c:smooth val="0"/>
          <c:extLst>
            <c:ext xmlns:c16="http://schemas.microsoft.com/office/drawing/2014/chart" uri="{C3380CC4-5D6E-409C-BE32-E72D297353CC}">
              <c16:uniqueId val="{00000001-3D8E-4C10-AF9F-A710057FEB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1133.49</c:v>
                </c:pt>
                <c:pt idx="1">
                  <c:v>1249.48</c:v>
                </c:pt>
                <c:pt idx="2">
                  <c:v>1373.31</c:v>
                </c:pt>
                <c:pt idx="3">
                  <c:v>1667.8</c:v>
                </c:pt>
                <c:pt idx="4">
                  <c:v>1675.03</c:v>
                </c:pt>
              </c:numCache>
            </c:numRef>
          </c:val>
          <c:extLst>
            <c:ext xmlns:c16="http://schemas.microsoft.com/office/drawing/2014/chart" uri="{C3380CC4-5D6E-409C-BE32-E72D297353CC}">
              <c16:uniqueId val="{00000000-D58A-4B79-80B3-A3C65E51FC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1106.02</c:v>
                </c:pt>
                <c:pt idx="2">
                  <c:v>1660.47</c:v>
                </c:pt>
                <c:pt idx="3">
                  <c:v>1510.3</c:v>
                </c:pt>
                <c:pt idx="4">
                  <c:v>1533.33</c:v>
                </c:pt>
              </c:numCache>
            </c:numRef>
          </c:val>
          <c:smooth val="0"/>
          <c:extLst>
            <c:ext xmlns:c16="http://schemas.microsoft.com/office/drawing/2014/chart" uri="{C3380CC4-5D6E-409C-BE32-E72D297353CC}">
              <c16:uniqueId val="{00000001-D58A-4B79-80B3-A3C65E51FC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93.15</c:v>
                </c:pt>
                <c:pt idx="1">
                  <c:v>96.49</c:v>
                </c:pt>
                <c:pt idx="2">
                  <c:v>90.46</c:v>
                </c:pt>
                <c:pt idx="3">
                  <c:v>95.09</c:v>
                </c:pt>
                <c:pt idx="4">
                  <c:v>86.46</c:v>
                </c:pt>
              </c:numCache>
            </c:numRef>
          </c:val>
          <c:extLst>
            <c:ext xmlns:c16="http://schemas.microsoft.com/office/drawing/2014/chart" uri="{C3380CC4-5D6E-409C-BE32-E72D297353CC}">
              <c16:uniqueId val="{00000000-2BBF-4692-ABC4-6EA1D641B3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93.28</c:v>
                </c:pt>
                <c:pt idx="2">
                  <c:v>78.319999999999993</c:v>
                </c:pt>
                <c:pt idx="3">
                  <c:v>86.53</c:v>
                </c:pt>
                <c:pt idx="4">
                  <c:v>81.069999999999993</c:v>
                </c:pt>
              </c:numCache>
            </c:numRef>
          </c:val>
          <c:smooth val="0"/>
          <c:extLst>
            <c:ext xmlns:c16="http://schemas.microsoft.com/office/drawing/2014/chart" uri="{C3380CC4-5D6E-409C-BE32-E72D297353CC}">
              <c16:uniqueId val="{00000001-2BBF-4692-ABC4-6EA1D641B3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156.28</c:v>
                </c:pt>
                <c:pt idx="1">
                  <c:v>151.80000000000001</c:v>
                </c:pt>
                <c:pt idx="2">
                  <c:v>160.94</c:v>
                </c:pt>
                <c:pt idx="3">
                  <c:v>152.53</c:v>
                </c:pt>
                <c:pt idx="4">
                  <c:v>168</c:v>
                </c:pt>
              </c:numCache>
            </c:numRef>
          </c:val>
          <c:extLst>
            <c:ext xmlns:c16="http://schemas.microsoft.com/office/drawing/2014/chart" uri="{C3380CC4-5D6E-409C-BE32-E72D297353CC}">
              <c16:uniqueId val="{00000000-7412-45AA-80D0-8184D70DF0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110.34</c:v>
                </c:pt>
                <c:pt idx="2">
                  <c:v>134.15</c:v>
                </c:pt>
                <c:pt idx="3">
                  <c:v>120.55</c:v>
                </c:pt>
                <c:pt idx="4">
                  <c:v>129.44</c:v>
                </c:pt>
              </c:numCache>
            </c:numRef>
          </c:val>
          <c:smooth val="0"/>
          <c:extLst>
            <c:ext xmlns:c16="http://schemas.microsoft.com/office/drawing/2014/chart" uri="{C3380CC4-5D6E-409C-BE32-E72D297353CC}">
              <c16:uniqueId val="{00000001-7412-45AA-80D0-8184D70DF0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蟹江町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Ca</v>
      </c>
      <c r="X8" s="64"/>
      <c r="Y8" s="64"/>
      <c r="Z8" s="64"/>
      <c r="AA8" s="64"/>
      <c r="AB8" s="64"/>
      <c r="AC8" s="64"/>
      <c r="AD8" s="65" t="str">
        <f>データ!$M$6</f>
        <v>非設置</v>
      </c>
      <c r="AE8" s="65"/>
      <c r="AF8" s="65"/>
      <c r="AG8" s="65"/>
      <c r="AH8" s="65"/>
      <c r="AI8" s="65"/>
      <c r="AJ8" s="65"/>
      <c r="AK8" s="3"/>
      <c r="AL8" s="44">
        <f>データ!S6</f>
        <v>36824</v>
      </c>
      <c r="AM8" s="44"/>
      <c r="AN8" s="44"/>
      <c r="AO8" s="44"/>
      <c r="AP8" s="44"/>
      <c r="AQ8" s="44"/>
      <c r="AR8" s="44"/>
      <c r="AS8" s="44"/>
      <c r="AT8" s="45">
        <f>データ!T6</f>
        <v>11.09</v>
      </c>
      <c r="AU8" s="45"/>
      <c r="AV8" s="45"/>
      <c r="AW8" s="45"/>
      <c r="AX8" s="45"/>
      <c r="AY8" s="45"/>
      <c r="AZ8" s="45"/>
      <c r="BA8" s="45"/>
      <c r="BB8" s="45">
        <f>データ!U6</f>
        <v>3320.47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57.65</v>
      </c>
      <c r="J10" s="45"/>
      <c r="K10" s="45"/>
      <c r="L10" s="45"/>
      <c r="M10" s="45"/>
      <c r="N10" s="45"/>
      <c r="O10" s="45"/>
      <c r="P10" s="45">
        <f>データ!P6</f>
        <v>71.3</v>
      </c>
      <c r="Q10" s="45"/>
      <c r="R10" s="45"/>
      <c r="S10" s="45"/>
      <c r="T10" s="45"/>
      <c r="U10" s="45"/>
      <c r="V10" s="45"/>
      <c r="W10" s="45">
        <f>データ!Q6</f>
        <v>89.84</v>
      </c>
      <c r="X10" s="45"/>
      <c r="Y10" s="45"/>
      <c r="Z10" s="45"/>
      <c r="AA10" s="45"/>
      <c r="AB10" s="45"/>
      <c r="AC10" s="45"/>
      <c r="AD10" s="44">
        <f>データ!R6</f>
        <v>2860</v>
      </c>
      <c r="AE10" s="44"/>
      <c r="AF10" s="44"/>
      <c r="AG10" s="44"/>
      <c r="AH10" s="44"/>
      <c r="AI10" s="44"/>
      <c r="AJ10" s="44"/>
      <c r="AK10" s="2"/>
      <c r="AL10" s="44">
        <f>データ!V6</f>
        <v>26195</v>
      </c>
      <c r="AM10" s="44"/>
      <c r="AN10" s="44"/>
      <c r="AO10" s="44"/>
      <c r="AP10" s="44"/>
      <c r="AQ10" s="44"/>
      <c r="AR10" s="44"/>
      <c r="AS10" s="44"/>
      <c r="AT10" s="45">
        <f>データ!W6</f>
        <v>3.49</v>
      </c>
      <c r="AU10" s="45"/>
      <c r="AV10" s="45"/>
      <c r="AW10" s="45"/>
      <c r="AX10" s="45"/>
      <c r="AY10" s="45"/>
      <c r="AZ10" s="45"/>
      <c r="BA10" s="45"/>
      <c r="BB10" s="45">
        <f>データ!X6</f>
        <v>7505.73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fmmLe2qO0TFtnYQvuq3Za9tN+JpUVoVaE5ytiTGOpEW4ys8S4xyp0LfttrG9ibDzPYR83Aqv9aXNS2xDXM50w==" saltValue="4bvqCpYeNS1zWOL/QeFH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234257</v>
      </c>
      <c r="D6" s="19">
        <f t="shared" si="3"/>
        <v>46</v>
      </c>
      <c r="E6" s="19">
        <f t="shared" si="3"/>
        <v>17</v>
      </c>
      <c r="F6" s="19">
        <f t="shared" si="3"/>
        <v>1</v>
      </c>
      <c r="G6" s="19">
        <f t="shared" si="3"/>
        <v>0</v>
      </c>
      <c r="H6" s="19" t="str">
        <f t="shared" si="3"/>
        <v>愛知県　蟹江町</v>
      </c>
      <c r="I6" s="19" t="str">
        <f t="shared" si="3"/>
        <v>法適用</v>
      </c>
      <c r="J6" s="19" t="str">
        <f t="shared" si="3"/>
        <v>下水道事業</v>
      </c>
      <c r="K6" s="19" t="str">
        <f t="shared" si="3"/>
        <v>公共下水道</v>
      </c>
      <c r="L6" s="19" t="str">
        <f t="shared" si="3"/>
        <v>Ca</v>
      </c>
      <c r="M6" s="19" t="str">
        <f t="shared" si="3"/>
        <v>非設置</v>
      </c>
      <c r="N6" s="20" t="str">
        <f t="shared" si="3"/>
        <v>-</v>
      </c>
      <c r="O6" s="20">
        <f t="shared" si="3"/>
        <v>57.65</v>
      </c>
      <c r="P6" s="20">
        <f t="shared" si="3"/>
        <v>71.3</v>
      </c>
      <c r="Q6" s="20">
        <f t="shared" si="3"/>
        <v>89.84</v>
      </c>
      <c r="R6" s="20">
        <f t="shared" si="3"/>
        <v>2860</v>
      </c>
      <c r="S6" s="20">
        <f t="shared" si="3"/>
        <v>36824</v>
      </c>
      <c r="T6" s="20">
        <f t="shared" si="3"/>
        <v>11.09</v>
      </c>
      <c r="U6" s="20">
        <f t="shared" si="3"/>
        <v>3320.47</v>
      </c>
      <c r="V6" s="20">
        <f t="shared" si="3"/>
        <v>26195</v>
      </c>
      <c r="W6" s="20">
        <f t="shared" si="3"/>
        <v>3.49</v>
      </c>
      <c r="X6" s="20">
        <f t="shared" si="3"/>
        <v>7505.73</v>
      </c>
      <c r="Y6" s="21">
        <f>IF(Y7="",NA(),Y7)</f>
        <v>125.99</v>
      </c>
      <c r="Z6" s="21">
        <f t="shared" ref="Z6:AH6" si="4">IF(Z7="",NA(),Z7)</f>
        <v>123.06</v>
      </c>
      <c r="AA6" s="21">
        <f t="shared" si="4"/>
        <v>112.65</v>
      </c>
      <c r="AB6" s="21">
        <f t="shared" si="4"/>
        <v>113</v>
      </c>
      <c r="AC6" s="21">
        <f t="shared" si="4"/>
        <v>117.41</v>
      </c>
      <c r="AD6" s="21">
        <f t="shared" si="4"/>
        <v>105.2</v>
      </c>
      <c r="AE6" s="21">
        <f t="shared" si="4"/>
        <v>112.65</v>
      </c>
      <c r="AF6" s="21">
        <f t="shared" si="4"/>
        <v>110.56</v>
      </c>
      <c r="AG6" s="21">
        <f t="shared" si="4"/>
        <v>110.97</v>
      </c>
      <c r="AH6" s="21">
        <f t="shared" si="4"/>
        <v>111.67</v>
      </c>
      <c r="AI6" s="20" t="str">
        <f>IF(AI7="","",IF(AI7="-","【-】","【"&amp;SUBSTITUTE(TEXT(AI7,"#,##0.00"),"-","△")&amp;"】"))</f>
        <v>【105.36】</v>
      </c>
      <c r="AJ6" s="20">
        <f>IF(AJ7="",NA(),AJ7)</f>
        <v>0</v>
      </c>
      <c r="AK6" s="20">
        <f t="shared" ref="AK6:AS6" si="5">IF(AK7="",NA(),AK7)</f>
        <v>0</v>
      </c>
      <c r="AL6" s="20">
        <f t="shared" si="5"/>
        <v>0</v>
      </c>
      <c r="AM6" s="20">
        <f t="shared" si="5"/>
        <v>0</v>
      </c>
      <c r="AN6" s="20">
        <f t="shared" si="5"/>
        <v>0</v>
      </c>
      <c r="AO6" s="21">
        <f t="shared" si="5"/>
        <v>47.88</v>
      </c>
      <c r="AP6" s="20">
        <f t="shared" si="5"/>
        <v>0</v>
      </c>
      <c r="AQ6" s="21">
        <f t="shared" si="5"/>
        <v>1.34</v>
      </c>
      <c r="AR6" s="20">
        <f t="shared" si="5"/>
        <v>0</v>
      </c>
      <c r="AS6" s="20">
        <f t="shared" si="5"/>
        <v>0</v>
      </c>
      <c r="AT6" s="20" t="str">
        <f>IF(AT7="","",IF(AT7="-","【-】","【"&amp;SUBSTITUTE(TEXT(AT7,"#,##0.00"),"-","△")&amp;"】"))</f>
        <v>【3.12】</v>
      </c>
      <c r="AU6" s="21">
        <f>IF(AU7="",NA(),AU7)</f>
        <v>331.09</v>
      </c>
      <c r="AV6" s="21">
        <f t="shared" ref="AV6:BD6" si="6">IF(AV7="",NA(),AV7)</f>
        <v>219.09</v>
      </c>
      <c r="AW6" s="21">
        <f t="shared" si="6"/>
        <v>429.1</v>
      </c>
      <c r="AX6" s="21">
        <f t="shared" si="6"/>
        <v>454.46</v>
      </c>
      <c r="AY6" s="21">
        <f t="shared" si="6"/>
        <v>588.24</v>
      </c>
      <c r="AZ6" s="21">
        <f t="shared" si="6"/>
        <v>151.49</v>
      </c>
      <c r="BA6" s="21">
        <f t="shared" si="6"/>
        <v>155.27000000000001</v>
      </c>
      <c r="BB6" s="21">
        <f t="shared" si="6"/>
        <v>228</v>
      </c>
      <c r="BC6" s="21">
        <f t="shared" si="6"/>
        <v>303.77</v>
      </c>
      <c r="BD6" s="21">
        <f t="shared" si="6"/>
        <v>363.23</v>
      </c>
      <c r="BE6" s="20" t="str">
        <f>IF(BE7="","",IF(BE7="-","【-】","【"&amp;SUBSTITUTE(TEXT(BE7,"#,##0.00"),"-","△")&amp;"】"))</f>
        <v>【82.75】</v>
      </c>
      <c r="BF6" s="21">
        <f>IF(BF7="",NA(),BF7)</f>
        <v>1133.49</v>
      </c>
      <c r="BG6" s="21">
        <f t="shared" ref="BG6:BO6" si="7">IF(BG7="",NA(),BG7)</f>
        <v>1249.48</v>
      </c>
      <c r="BH6" s="21">
        <f t="shared" si="7"/>
        <v>1373.31</v>
      </c>
      <c r="BI6" s="21">
        <f t="shared" si="7"/>
        <v>1667.8</v>
      </c>
      <c r="BJ6" s="21">
        <f t="shared" si="7"/>
        <v>1675.03</v>
      </c>
      <c r="BK6" s="21">
        <f t="shared" si="7"/>
        <v>2103.92</v>
      </c>
      <c r="BL6" s="21">
        <f t="shared" si="7"/>
        <v>1106.02</v>
      </c>
      <c r="BM6" s="21">
        <f t="shared" si="7"/>
        <v>1660.47</v>
      </c>
      <c r="BN6" s="21">
        <f t="shared" si="7"/>
        <v>1510.3</v>
      </c>
      <c r="BO6" s="21">
        <f t="shared" si="7"/>
        <v>1533.33</v>
      </c>
      <c r="BP6" s="20" t="str">
        <f>IF(BP7="","",IF(BP7="-","【-】","【"&amp;SUBSTITUTE(TEXT(BP7,"#,##0.00"),"-","△")&amp;"】"))</f>
        <v>【602.56】</v>
      </c>
      <c r="BQ6" s="21">
        <f>IF(BQ7="",NA(),BQ7)</f>
        <v>93.15</v>
      </c>
      <c r="BR6" s="21">
        <f t="shared" ref="BR6:BZ6" si="8">IF(BR7="",NA(),BR7)</f>
        <v>96.49</v>
      </c>
      <c r="BS6" s="21">
        <f t="shared" si="8"/>
        <v>90.46</v>
      </c>
      <c r="BT6" s="21">
        <f t="shared" si="8"/>
        <v>95.09</v>
      </c>
      <c r="BU6" s="21">
        <f t="shared" si="8"/>
        <v>86.46</v>
      </c>
      <c r="BV6" s="21">
        <f t="shared" si="8"/>
        <v>83.47</v>
      </c>
      <c r="BW6" s="21">
        <f t="shared" si="8"/>
        <v>93.28</v>
      </c>
      <c r="BX6" s="21">
        <f t="shared" si="8"/>
        <v>78.319999999999993</v>
      </c>
      <c r="BY6" s="21">
        <f t="shared" si="8"/>
        <v>86.53</v>
      </c>
      <c r="BZ6" s="21">
        <f t="shared" si="8"/>
        <v>81.069999999999993</v>
      </c>
      <c r="CA6" s="20" t="str">
        <f>IF(CA7="","",IF(CA7="-","【-】","【"&amp;SUBSTITUTE(TEXT(CA7,"#,##0.00"),"-","△")&amp;"】"))</f>
        <v>【97.94】</v>
      </c>
      <c r="CB6" s="21">
        <f>IF(CB7="",NA(),CB7)</f>
        <v>156.28</v>
      </c>
      <c r="CC6" s="21">
        <f t="shared" ref="CC6:CK6" si="9">IF(CC7="",NA(),CC7)</f>
        <v>151.80000000000001</v>
      </c>
      <c r="CD6" s="21">
        <f t="shared" si="9"/>
        <v>160.94</v>
      </c>
      <c r="CE6" s="21">
        <f t="shared" si="9"/>
        <v>152.53</v>
      </c>
      <c r="CF6" s="21">
        <f t="shared" si="9"/>
        <v>168</v>
      </c>
      <c r="CG6" s="21">
        <f t="shared" si="9"/>
        <v>171.43</v>
      </c>
      <c r="CH6" s="21">
        <f t="shared" si="9"/>
        <v>110.34</v>
      </c>
      <c r="CI6" s="21">
        <f t="shared" si="9"/>
        <v>134.15</v>
      </c>
      <c r="CJ6" s="21">
        <f t="shared" si="9"/>
        <v>120.55</v>
      </c>
      <c r="CK6" s="21">
        <f t="shared" si="9"/>
        <v>129.44</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44.35</v>
      </c>
      <c r="CS6" s="21" t="str">
        <f t="shared" si="10"/>
        <v>-</v>
      </c>
      <c r="CT6" s="21" t="str">
        <f t="shared" si="10"/>
        <v>-</v>
      </c>
      <c r="CU6" s="21" t="str">
        <f t="shared" si="10"/>
        <v>-</v>
      </c>
      <c r="CV6" s="21" t="str">
        <f t="shared" si="10"/>
        <v>-</v>
      </c>
      <c r="CW6" s="20" t="str">
        <f>IF(CW7="","",IF(CW7="-","【-】","【"&amp;SUBSTITUTE(TEXT(CW7,"#,##0.00"),"-","△")&amp;"】"))</f>
        <v>【60.13】</v>
      </c>
      <c r="CX6" s="21">
        <f>IF(CX7="",NA(),CX7)</f>
        <v>68.88</v>
      </c>
      <c r="CY6" s="21">
        <f t="shared" ref="CY6:DG6" si="11">IF(CY7="",NA(),CY7)</f>
        <v>65.819999999999993</v>
      </c>
      <c r="CZ6" s="21">
        <f t="shared" si="11"/>
        <v>68.17</v>
      </c>
      <c r="DA6" s="21">
        <f t="shared" si="11"/>
        <v>67.67</v>
      </c>
      <c r="DB6" s="21">
        <f t="shared" si="11"/>
        <v>68.92</v>
      </c>
      <c r="DC6" s="21">
        <f t="shared" si="11"/>
        <v>63.65</v>
      </c>
      <c r="DD6" s="21">
        <f t="shared" si="11"/>
        <v>78.91</v>
      </c>
      <c r="DE6" s="21">
        <f t="shared" si="11"/>
        <v>73.37</v>
      </c>
      <c r="DF6" s="21">
        <f t="shared" si="11"/>
        <v>77.180000000000007</v>
      </c>
      <c r="DG6" s="21">
        <f t="shared" si="11"/>
        <v>77.89</v>
      </c>
      <c r="DH6" s="20" t="str">
        <f>IF(DH7="","",IF(DH7="-","【-】","【"&amp;SUBSTITUTE(TEXT(DH7,"#,##0.00"),"-","△")&amp;"】"))</f>
        <v>【96.00】</v>
      </c>
      <c r="DI6" s="21">
        <f>IF(DI7="",NA(),DI7)</f>
        <v>6.43</v>
      </c>
      <c r="DJ6" s="21">
        <f t="shared" ref="DJ6:DR6" si="12">IF(DJ7="",NA(),DJ7)</f>
        <v>7.36</v>
      </c>
      <c r="DK6" s="21">
        <f t="shared" si="12"/>
        <v>8.7799999999999994</v>
      </c>
      <c r="DL6" s="21">
        <f t="shared" si="12"/>
        <v>10.029999999999999</v>
      </c>
      <c r="DM6" s="21">
        <f t="shared" si="12"/>
        <v>11.15</v>
      </c>
      <c r="DN6" s="21">
        <f t="shared" si="12"/>
        <v>6.42</v>
      </c>
      <c r="DO6" s="21">
        <f t="shared" si="12"/>
        <v>6.91</v>
      </c>
      <c r="DP6" s="21">
        <f t="shared" si="12"/>
        <v>8.0500000000000007</v>
      </c>
      <c r="DQ6" s="21">
        <f t="shared" si="12"/>
        <v>10.38</v>
      </c>
      <c r="DR6" s="21">
        <f t="shared" si="12"/>
        <v>11.98</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0.03</v>
      </c>
      <c r="EK6" s="20">
        <f t="shared" si="14"/>
        <v>0</v>
      </c>
      <c r="EL6" s="20">
        <f t="shared" si="14"/>
        <v>0</v>
      </c>
      <c r="EM6" s="20">
        <f t="shared" si="14"/>
        <v>0</v>
      </c>
      <c r="EN6" s="20">
        <f t="shared" si="14"/>
        <v>0</v>
      </c>
      <c r="EO6" s="20" t="str">
        <f>IF(EO7="","",IF(EO7="-","【-】","【"&amp;SUBSTITUTE(TEXT(EO7,"#,##0.00"),"-","△")&amp;"】"))</f>
        <v>【0.19】</v>
      </c>
    </row>
    <row r="7" spans="1:148" s="22" customFormat="1" x14ac:dyDescent="0.2">
      <c r="A7" s="14"/>
      <c r="B7" s="23">
        <v>2024</v>
      </c>
      <c r="C7" s="23">
        <v>234257</v>
      </c>
      <c r="D7" s="23">
        <v>46</v>
      </c>
      <c r="E7" s="23">
        <v>17</v>
      </c>
      <c r="F7" s="23">
        <v>1</v>
      </c>
      <c r="G7" s="23">
        <v>0</v>
      </c>
      <c r="H7" s="23" t="s">
        <v>96</v>
      </c>
      <c r="I7" s="23" t="s">
        <v>97</v>
      </c>
      <c r="J7" s="23" t="s">
        <v>98</v>
      </c>
      <c r="K7" s="23" t="s">
        <v>99</v>
      </c>
      <c r="L7" s="23" t="s">
        <v>100</v>
      </c>
      <c r="M7" s="23" t="s">
        <v>101</v>
      </c>
      <c r="N7" s="24" t="s">
        <v>102</v>
      </c>
      <c r="O7" s="24">
        <v>57.65</v>
      </c>
      <c r="P7" s="24">
        <v>71.3</v>
      </c>
      <c r="Q7" s="24">
        <v>89.84</v>
      </c>
      <c r="R7" s="24">
        <v>2860</v>
      </c>
      <c r="S7" s="24">
        <v>36824</v>
      </c>
      <c r="T7" s="24">
        <v>11.09</v>
      </c>
      <c r="U7" s="24">
        <v>3320.47</v>
      </c>
      <c r="V7" s="24">
        <v>26195</v>
      </c>
      <c r="W7" s="24">
        <v>3.49</v>
      </c>
      <c r="X7" s="24">
        <v>7505.73</v>
      </c>
      <c r="Y7" s="24">
        <v>125.99</v>
      </c>
      <c r="Z7" s="24">
        <v>123.06</v>
      </c>
      <c r="AA7" s="24">
        <v>112.65</v>
      </c>
      <c r="AB7" s="24">
        <v>113</v>
      </c>
      <c r="AC7" s="24">
        <v>117.41</v>
      </c>
      <c r="AD7" s="24">
        <v>105.2</v>
      </c>
      <c r="AE7" s="24">
        <v>112.65</v>
      </c>
      <c r="AF7" s="24">
        <v>110.56</v>
      </c>
      <c r="AG7" s="24">
        <v>110.97</v>
      </c>
      <c r="AH7" s="24">
        <v>111.67</v>
      </c>
      <c r="AI7" s="24">
        <v>105.36</v>
      </c>
      <c r="AJ7" s="24">
        <v>0</v>
      </c>
      <c r="AK7" s="24">
        <v>0</v>
      </c>
      <c r="AL7" s="24">
        <v>0</v>
      </c>
      <c r="AM7" s="24">
        <v>0</v>
      </c>
      <c r="AN7" s="24">
        <v>0</v>
      </c>
      <c r="AO7" s="24">
        <v>47.88</v>
      </c>
      <c r="AP7" s="24">
        <v>0</v>
      </c>
      <c r="AQ7" s="24">
        <v>1.34</v>
      </c>
      <c r="AR7" s="24">
        <v>0</v>
      </c>
      <c r="AS7" s="24">
        <v>0</v>
      </c>
      <c r="AT7" s="24">
        <v>3.12</v>
      </c>
      <c r="AU7" s="24">
        <v>331.09</v>
      </c>
      <c r="AV7" s="24">
        <v>219.09</v>
      </c>
      <c r="AW7" s="24">
        <v>429.1</v>
      </c>
      <c r="AX7" s="24">
        <v>454.46</v>
      </c>
      <c r="AY7" s="24">
        <v>588.24</v>
      </c>
      <c r="AZ7" s="24">
        <v>151.49</v>
      </c>
      <c r="BA7" s="24">
        <v>155.27000000000001</v>
      </c>
      <c r="BB7" s="24">
        <v>228</v>
      </c>
      <c r="BC7" s="24">
        <v>303.77</v>
      </c>
      <c r="BD7" s="24">
        <v>363.23</v>
      </c>
      <c r="BE7" s="24">
        <v>82.75</v>
      </c>
      <c r="BF7" s="24">
        <v>1133.49</v>
      </c>
      <c r="BG7" s="24">
        <v>1249.48</v>
      </c>
      <c r="BH7" s="24">
        <v>1373.31</v>
      </c>
      <c r="BI7" s="24">
        <v>1667.8</v>
      </c>
      <c r="BJ7" s="24">
        <v>1675.03</v>
      </c>
      <c r="BK7" s="24">
        <v>2103.92</v>
      </c>
      <c r="BL7" s="24">
        <v>1106.02</v>
      </c>
      <c r="BM7" s="24">
        <v>1660.47</v>
      </c>
      <c r="BN7" s="24">
        <v>1510.3</v>
      </c>
      <c r="BO7" s="24">
        <v>1533.33</v>
      </c>
      <c r="BP7" s="24">
        <v>602.55999999999995</v>
      </c>
      <c r="BQ7" s="24">
        <v>93.15</v>
      </c>
      <c r="BR7" s="24">
        <v>96.49</v>
      </c>
      <c r="BS7" s="24">
        <v>90.46</v>
      </c>
      <c r="BT7" s="24">
        <v>95.09</v>
      </c>
      <c r="BU7" s="24">
        <v>86.46</v>
      </c>
      <c r="BV7" s="24">
        <v>83.47</v>
      </c>
      <c r="BW7" s="24">
        <v>93.28</v>
      </c>
      <c r="BX7" s="24">
        <v>78.319999999999993</v>
      </c>
      <c r="BY7" s="24">
        <v>86.53</v>
      </c>
      <c r="BZ7" s="24">
        <v>81.069999999999993</v>
      </c>
      <c r="CA7" s="24">
        <v>97.94</v>
      </c>
      <c r="CB7" s="24">
        <v>156.28</v>
      </c>
      <c r="CC7" s="24">
        <v>151.80000000000001</v>
      </c>
      <c r="CD7" s="24">
        <v>160.94</v>
      </c>
      <c r="CE7" s="24">
        <v>152.53</v>
      </c>
      <c r="CF7" s="24">
        <v>168</v>
      </c>
      <c r="CG7" s="24">
        <v>171.43</v>
      </c>
      <c r="CH7" s="24">
        <v>110.34</v>
      </c>
      <c r="CI7" s="24">
        <v>134.15</v>
      </c>
      <c r="CJ7" s="24">
        <v>120.55</v>
      </c>
      <c r="CK7" s="24">
        <v>129.44</v>
      </c>
      <c r="CL7" s="24">
        <v>140.97999999999999</v>
      </c>
      <c r="CM7" s="24" t="s">
        <v>102</v>
      </c>
      <c r="CN7" s="24" t="s">
        <v>102</v>
      </c>
      <c r="CO7" s="24" t="s">
        <v>102</v>
      </c>
      <c r="CP7" s="24" t="s">
        <v>102</v>
      </c>
      <c r="CQ7" s="24" t="s">
        <v>102</v>
      </c>
      <c r="CR7" s="24">
        <v>44.35</v>
      </c>
      <c r="CS7" s="24" t="s">
        <v>102</v>
      </c>
      <c r="CT7" s="24" t="s">
        <v>102</v>
      </c>
      <c r="CU7" s="24" t="s">
        <v>102</v>
      </c>
      <c r="CV7" s="24" t="s">
        <v>102</v>
      </c>
      <c r="CW7" s="24">
        <v>60.13</v>
      </c>
      <c r="CX7" s="24">
        <v>68.88</v>
      </c>
      <c r="CY7" s="24">
        <v>65.819999999999993</v>
      </c>
      <c r="CZ7" s="24">
        <v>68.17</v>
      </c>
      <c r="DA7" s="24">
        <v>67.67</v>
      </c>
      <c r="DB7" s="24">
        <v>68.92</v>
      </c>
      <c r="DC7" s="24">
        <v>63.65</v>
      </c>
      <c r="DD7" s="24">
        <v>78.91</v>
      </c>
      <c r="DE7" s="24">
        <v>73.37</v>
      </c>
      <c r="DF7" s="24">
        <v>77.180000000000007</v>
      </c>
      <c r="DG7" s="24">
        <v>77.89</v>
      </c>
      <c r="DH7" s="24">
        <v>96</v>
      </c>
      <c r="DI7" s="24">
        <v>6.43</v>
      </c>
      <c r="DJ7" s="24">
        <v>7.36</v>
      </c>
      <c r="DK7" s="24">
        <v>8.7799999999999994</v>
      </c>
      <c r="DL7" s="24">
        <v>10.029999999999999</v>
      </c>
      <c r="DM7" s="24">
        <v>11.15</v>
      </c>
      <c r="DN7" s="24">
        <v>6.42</v>
      </c>
      <c r="DO7" s="24">
        <v>6.91</v>
      </c>
      <c r="DP7" s="24">
        <v>8.0500000000000007</v>
      </c>
      <c r="DQ7" s="24">
        <v>10.38</v>
      </c>
      <c r="DR7" s="24">
        <v>11.98</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0.03</v>
      </c>
      <c r="EK7" s="24">
        <v>0</v>
      </c>
      <c r="EL7" s="24">
        <v>0</v>
      </c>
      <c r="EM7" s="24">
        <v>0</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2026-02-17T05:00:18Z</cp:lastPrinted>
  <dcterms:created xsi:type="dcterms:W3CDTF">2025-12-23T06:02:16Z</dcterms:created>
  <dcterms:modified xsi:type="dcterms:W3CDTF">2026-02-17T05:00:19Z</dcterms:modified>
  <cp:category/>
</cp:coreProperties>
</file>