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4_市町村回答★\53　東栄町○\下水（特環、農集）〇\"/>
    </mc:Choice>
  </mc:AlternateContent>
  <xr:revisionPtr revIDLastSave="0" documentId="13_ncr:1_{9AC76DB6-D1F7-4E61-9300-6D33A105C9A3}" xr6:coauthVersionLast="47" xr6:coauthVersionMax="47" xr10:uidLastSave="{00000000-0000-0000-0000-000000000000}"/>
  <workbookProtection workbookAlgorithmName="SHA-512" workbookHashValue="8Ao8Dcp6/H3kQgf/E5mALWiLbzzG67UimL80sJH31pY+4KCfmrw9KWqR166bX+EktOcBPUHJVGmFFw7beg2YZA==" workbookSaltValue="GYTGMmfrQgyGagmDsRv8Og=="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F85" i="4"/>
  <c r="E85" i="4"/>
  <c r="AL10" i="4"/>
</calcChain>
</file>

<file path=xl/sharedStrings.xml><?xml version="1.0" encoding="utf-8"?>
<sst xmlns="http://schemas.openxmlformats.org/spreadsheetml/2006/main" count="297" uniqueCount="116">
  <si>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</si>
  <si>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</si>
  <si>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</si>
  <si>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</si>
  <si>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</si>
  <si>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</si>
  <si>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</si>
  <si>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</si>
  <si>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</si>
  <si>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</si>
  <si>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</si>
  <si>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</si>
  <si>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</si>
  <si>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</si>
  <si>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</si>
  <si>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</si>
  <si>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</si>
  <si>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</si>
  <si>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</si>
  <si>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</si>
  <si>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</si>
  <si>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</si>
  <si>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</si>
  <si>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</si>
  <si>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</si>
  <si>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</si>
  <si>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</si>
  <si>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</si>
  <si>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</si>
  <si>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</si>
  <si>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</si>
  <si>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</si>
  <si>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</si>
  <si>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</si>
  <si>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</si>
  <si>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</si>
  <si>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</si>
  <si>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</si>
  <si>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</si>
  <si>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</si>
  <si>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</si>
  <si>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</si>
  <si>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</si>
  <si>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</si>
  <si>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</si>
  <si>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</si>
  <si>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</si>
  <si>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</si>
  <si>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</si>
  <si>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</si>
  <si>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</si>
  <si>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</si>
  <si>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</si>
  <si>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</si>
  <si>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</si>
  <si>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</si>
  <si>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</si>
  <si>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</si>
  <si>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</si>
  <si>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</si>
  <si>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</si>
  <si>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</si>
  <si>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</si>
  <si>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</si>
  <si>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</si>
  <si>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</si>
  <si>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</si>
  <si>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</si>
  <si>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</si>
  <si>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</si>
  <si>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</si>
  <si>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</si>
  <si>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</si>
  <si>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</si>
  <si>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</si>
  <si>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</si>
  <si>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</si>
  <si>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</si>
  <si>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</si>
  <si>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</si>
  <si>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</si>
  <si>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</si>
  <si>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</si>
  <si>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</si>
  <si>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</si>
  <si>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</si>
  <si>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</si>
  <si>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</si>
  <si>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</si>
  <si>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</si>
  <si>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</si>
  <si>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</si>
  <si>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</si>
  <si>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</si>
  <si>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</si>
  <si>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</si>
  <si>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東栄町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</si>
  <si>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</si>
  <si>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</si>
  <si>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</si>
  <si>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</si>
  <si>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</si>
  <si>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</si>
  <si>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</si>
  <si>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</si>
  <si>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</si>
  <si>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</si>
  <si>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</si>
  <si>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</si>
  <si>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</si>
  <si>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</si>
  <si>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</si>
  <si>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</si>
  <si>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管路、終末処理場において良好な状態であるが、耐用年数等に応じて更新工事を計画し、費用の標準化を図り、明瞭かつ健全な経営に努める。</t>
    <rPh sb="1" eb="3">
      <t>カンロ</t>
    </rPh>
    <rPh sb="4" eb="6">
      <t>シュウマツ</t>
    </rPh>
    <rPh sb="6" eb="8">
      <t>ショリ</t>
    </rPh>
    <rPh sb="8" eb="9">
      <t>ジョウ</t>
    </rPh>
    <rPh sb="13" eb="15">
      <t>リョウコウ</t>
    </rPh>
    <rPh sb="16" eb="18">
      <t>ジョウタイ</t>
    </rPh>
    <rPh sb="23" eb="27">
      <t>タイヨウネンスウ</t>
    </rPh>
    <rPh sb="27" eb="28">
      <t>トウ</t>
    </rPh>
    <rPh sb="29" eb="30">
      <t>オウ</t>
    </rPh>
    <rPh sb="32" eb="36">
      <t>コウシンコウジ</t>
    </rPh>
    <rPh sb="37" eb="39">
      <t>ケイカク</t>
    </rPh>
    <rPh sb="41" eb="43">
      <t>ヒヨウ</t>
    </rPh>
    <rPh sb="44" eb="47">
      <t>ヒョウジュンカ</t>
    </rPh>
    <rPh sb="48" eb="49">
      <t>ハカ</t>
    </rPh>
    <rPh sb="51" eb="53">
      <t>メイリョウ</t>
    </rPh>
    <rPh sb="55" eb="57">
      <t>ケンゼン</t>
    </rPh>
    <rPh sb="58" eb="60">
      <t>ケイエイ</t>
    </rPh>
    <rPh sb="61" eb="62">
      <t>ツト</t>
    </rPh>
    <phoneticPr fontId="4"/>
  </si>
  <si>
    <t>①減価償却率…昨年度より設備等の固定資産をデータ管理し始め、今年度においては資産の増加はなく、償却率は向上した。
②③管渠の老朽化、改善率…今年度において改良更新工事はないため計上されない。現在は必要に応じ修繕で対応している。今後は費用の標準化を図り、データをもとに更新計画をたて実施していく。</t>
    <rPh sb="1" eb="6">
      <t>ゲンカショウキャクリツ</t>
    </rPh>
    <rPh sb="7" eb="10">
      <t>サクネンド</t>
    </rPh>
    <rPh sb="12" eb="15">
      <t>セツビトウ</t>
    </rPh>
    <rPh sb="16" eb="20">
      <t>コテイシサン</t>
    </rPh>
    <rPh sb="24" eb="26">
      <t>カンリ</t>
    </rPh>
    <rPh sb="27" eb="28">
      <t>ハジ</t>
    </rPh>
    <rPh sb="30" eb="33">
      <t>コンネンド</t>
    </rPh>
    <rPh sb="38" eb="40">
      <t>シサン</t>
    </rPh>
    <rPh sb="41" eb="43">
      <t>ゾウカ</t>
    </rPh>
    <rPh sb="47" eb="50">
      <t>ショウキャクリツ</t>
    </rPh>
    <rPh sb="51" eb="53">
      <t>コウジョウ</t>
    </rPh>
    <rPh sb="59" eb="61">
      <t>カンキョ</t>
    </rPh>
    <rPh sb="62" eb="65">
      <t>ロウキュウカ</t>
    </rPh>
    <rPh sb="66" eb="69">
      <t>カイゼンリツ</t>
    </rPh>
    <rPh sb="70" eb="73">
      <t>コンネンド</t>
    </rPh>
    <rPh sb="77" eb="83">
      <t>カイリョウコウシンコウジ</t>
    </rPh>
    <rPh sb="88" eb="90">
      <t>ケイジョウ</t>
    </rPh>
    <rPh sb="95" eb="97">
      <t>ゲンザイ</t>
    </rPh>
    <rPh sb="98" eb="100">
      <t>ヒツヨウ</t>
    </rPh>
    <rPh sb="101" eb="102">
      <t>オウ</t>
    </rPh>
    <rPh sb="103" eb="105">
      <t>シュウゼン</t>
    </rPh>
    <rPh sb="106" eb="108">
      <t>タイオウ</t>
    </rPh>
    <rPh sb="113" eb="115">
      <t>コンゴ</t>
    </rPh>
    <rPh sb="116" eb="118">
      <t>ヒヨウ</t>
    </rPh>
    <rPh sb="119" eb="122">
      <t>ヒョウジュンカ</t>
    </rPh>
    <rPh sb="123" eb="124">
      <t>ハカ</t>
    </rPh>
    <rPh sb="133" eb="137">
      <t>コウシンケイカク</t>
    </rPh>
    <rPh sb="140" eb="142">
      <t>ジッシ</t>
    </rPh>
    <phoneticPr fontId="4"/>
  </si>
  <si>
    <t>①経常収支比率…比率的には100％を超えてはいるが、類似団体平均値を下回っており、実態は給水収益では費用を賄うことは出来ず他会計繰入金を受けているため、今後繰入金を少しずつでも減らせるよう経営改善に取り組む。
③流動比率…修繕費等の未払金額は増加したが、昨年度利益剰余金の確保により流動資産は増加、また他会計繰入金も影響し比率は平均値を上回っている。
④企業債残高対事業規模比率…営業収益は昨年度までと大差ないものの今年度より企業債償還に対する繰入が50％程度となったことで指標が計上されることとなり、事業規模に対しかなり髙い比率となっており経営改善は必至であると考える。
⑤経費回収率⑥汚水処理原価…山間地域である当町の利用者は点在している。さらに減少傾向にもあるため使用料収入の増加は見込めないが施設の必要経費は物価高騰の影響もあり増加しているため回収率は低下し原価は高騰した。今後においても老朽化による修繕もかさむことは想定されるため、次年度には経営戦略を改定予定であり、料金改定も含め見直しを検討する。
⑦施設利用率…類似団体平均値を上回る指標率ではあるが今後も人口減少は否めず連動して汚水処理量も減少すると推測され処理水量を増やすべく取り組みが必要となる。　　　　　　　　　　　　　　　　　　　　　　　⑧水洗化率…計画区域内の整備は完了し、接続率も平均値比べ高い水準であるが、人口増加は見込めず減少傾向であることを考えるにこれ以上の水洗化率増加は難しいと考える。</t>
    <rPh sb="1" eb="7">
      <t>ケイジョウシュウシヒリツ</t>
    </rPh>
    <rPh sb="10" eb="11">
      <t>テキ</t>
    </rPh>
    <rPh sb="18" eb="19">
      <t>コ</t>
    </rPh>
    <rPh sb="26" eb="30">
      <t>ルイジダンタイ</t>
    </rPh>
    <rPh sb="30" eb="33">
      <t>ヘイキンチ</t>
    </rPh>
    <rPh sb="34" eb="36">
      <t>シタマワ</t>
    </rPh>
    <rPh sb="41" eb="43">
      <t>ジッタイ</t>
    </rPh>
    <rPh sb="44" eb="48">
      <t>キュウスイシュウエキ</t>
    </rPh>
    <rPh sb="50" eb="52">
      <t>ヒヨウ</t>
    </rPh>
    <rPh sb="53" eb="54">
      <t>マカナ</t>
    </rPh>
    <rPh sb="58" eb="60">
      <t>デキ</t>
    </rPh>
    <rPh sb="61" eb="67">
      <t>タカイケイクリイレキン</t>
    </rPh>
    <rPh sb="68" eb="69">
      <t>ウ</t>
    </rPh>
    <rPh sb="76" eb="78">
      <t>コンゴ</t>
    </rPh>
    <rPh sb="78" eb="81">
      <t>クリイレキン</t>
    </rPh>
    <rPh sb="82" eb="83">
      <t>スコ</t>
    </rPh>
    <rPh sb="88" eb="89">
      <t>ヘ</t>
    </rPh>
    <rPh sb="94" eb="98">
      <t>ケイエイカイゼン</t>
    </rPh>
    <rPh sb="99" eb="100">
      <t>ト</t>
    </rPh>
    <rPh sb="101" eb="102">
      <t>ク</t>
    </rPh>
    <rPh sb="106" eb="110">
      <t>リュウドウヒリツ</t>
    </rPh>
    <rPh sb="111" eb="115">
      <t>シュウゼンヒトウ</t>
    </rPh>
    <rPh sb="116" eb="119">
      <t>ミハライキン</t>
    </rPh>
    <rPh sb="119" eb="120">
      <t>ガク</t>
    </rPh>
    <rPh sb="121" eb="123">
      <t>ゾウカ</t>
    </rPh>
    <rPh sb="127" eb="130">
      <t>サクネンド</t>
    </rPh>
    <rPh sb="130" eb="135">
      <t>リエキジョウヨキン</t>
    </rPh>
    <rPh sb="136" eb="138">
      <t>カクホ</t>
    </rPh>
    <rPh sb="141" eb="145">
      <t>リュウドウシサン</t>
    </rPh>
    <rPh sb="146" eb="148">
      <t>ゾウカ</t>
    </rPh>
    <rPh sb="151" eb="154">
      <t>タカイケイ</t>
    </rPh>
    <rPh sb="154" eb="156">
      <t>クリイレ</t>
    </rPh>
    <rPh sb="156" eb="157">
      <t>キン</t>
    </rPh>
    <rPh sb="158" eb="160">
      <t>エイキョウ</t>
    </rPh>
    <rPh sb="161" eb="163">
      <t>ヒリツ</t>
    </rPh>
    <rPh sb="164" eb="167">
      <t>ヘイキンチ</t>
    </rPh>
    <rPh sb="168" eb="170">
      <t>ウワマワ</t>
    </rPh>
    <rPh sb="177" eb="180">
      <t>キギョウサイ</t>
    </rPh>
    <rPh sb="180" eb="182">
      <t>ザンダカ</t>
    </rPh>
    <rPh sb="182" eb="183">
      <t>タイ</t>
    </rPh>
    <rPh sb="183" eb="185">
      <t>ジギョウ</t>
    </rPh>
    <rPh sb="185" eb="187">
      <t>キボ</t>
    </rPh>
    <rPh sb="187" eb="189">
      <t>ヒリツ</t>
    </rPh>
    <rPh sb="190" eb="194">
      <t>エイギョウシュウエキ</t>
    </rPh>
    <rPh sb="195" eb="198">
      <t>サクネンド</t>
    </rPh>
    <rPh sb="288" eb="293">
      <t>ケイヒカイシュウリツ</t>
    </rPh>
    <rPh sb="294" eb="298">
      <t>オスイショリ</t>
    </rPh>
    <rPh sb="298" eb="300">
      <t>ゲンカ</t>
    </rPh>
    <rPh sb="383" eb="385">
      <t>ゲンカ</t>
    </rPh>
    <rPh sb="386" eb="388">
      <t>コウトウ</t>
    </rPh>
    <rPh sb="463" eb="467">
      <t>ルイジダンタイ</t>
    </rPh>
    <rPh sb="467" eb="470">
      <t>ヘイキンチ</t>
    </rPh>
    <rPh sb="471" eb="473">
      <t>ウワマワ</t>
    </rPh>
    <rPh sb="474" eb="477">
      <t>シヒョウリツ</t>
    </rPh>
    <rPh sb="482" eb="484">
      <t>コンゴ</t>
    </rPh>
    <rPh sb="485" eb="489">
      <t>ジンコウゲンショウ</t>
    </rPh>
    <rPh sb="490" eb="491">
      <t>イナ</t>
    </rPh>
    <rPh sb="493" eb="495">
      <t>レンドウ</t>
    </rPh>
    <rPh sb="497" eb="502">
      <t>オスイショリリョウ</t>
    </rPh>
    <rPh sb="503" eb="505">
      <t>ゲンショウ</t>
    </rPh>
    <rPh sb="508" eb="510">
      <t>スイソク</t>
    </rPh>
    <rPh sb="512" eb="516">
      <t>ショリスイリョウ</t>
    </rPh>
    <rPh sb="517" eb="518">
      <t>フ</t>
    </rPh>
    <rPh sb="522" eb="523">
      <t>ト</t>
    </rPh>
    <rPh sb="524" eb="525">
      <t>ク</t>
    </rPh>
    <rPh sb="527" eb="529">
      <t>ヒツヨウ</t>
    </rPh>
    <rPh sb="557" eb="561">
      <t>スイセンカリツ</t>
    </rPh>
    <rPh sb="562" eb="566">
      <t>ケイカククイキ</t>
    </rPh>
    <rPh sb="566" eb="567">
      <t>ナイ</t>
    </rPh>
    <rPh sb="568" eb="570">
      <t>セイビ</t>
    </rPh>
    <rPh sb="571" eb="573">
      <t>カンリョウ</t>
    </rPh>
    <rPh sb="575" eb="577">
      <t>セツゾク</t>
    </rPh>
    <rPh sb="577" eb="578">
      <t>リツ</t>
    </rPh>
    <rPh sb="579" eb="582">
      <t>ヘイキンチ</t>
    </rPh>
    <rPh sb="582" eb="583">
      <t>クラ</t>
    </rPh>
    <rPh sb="584" eb="585">
      <t>タカ</t>
    </rPh>
    <rPh sb="586" eb="588">
      <t>スイジュン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</si>
</sst>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A0D-4084-B3F9-B87D9562A1C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0.03</c:v>
                </c:pt>
                <c:pt idx="4">
                  <c:v>0.03</c:v>
                </c:pt>
              </c:numCache>
            </c:numRef>
          </c:val>
          <c:smooth val="0"/>
          <c:extLst>
            <c:ext xmlns:c16="http://schemas.microsoft.com/office/drawing/2014/chart" uri="{C3380CC4-5D6E-409C-BE32-E72D297353CC}">
              <c16:uniqueId val="{00000001-5A0D-4084-B3F9-B87D9562A1C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49.01</c:v>
                </c:pt>
                <c:pt idx="4">
                  <c:v>47.68</c:v>
                </c:pt>
              </c:numCache>
            </c:numRef>
          </c:val>
          <c:extLst>
            <c:ext xmlns:c16="http://schemas.microsoft.com/office/drawing/2014/chart" uri="{C3380CC4-5D6E-409C-BE32-E72D297353CC}">
              <c16:uniqueId val="{00000000-FF55-4E3C-81F3-8A83BF44FFA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46.25</c:v>
                </c:pt>
                <c:pt idx="4">
                  <c:v>45.32</c:v>
                </c:pt>
              </c:numCache>
            </c:numRef>
          </c:val>
          <c:smooth val="0"/>
          <c:extLst>
            <c:ext xmlns:c16="http://schemas.microsoft.com/office/drawing/2014/chart" uri="{C3380CC4-5D6E-409C-BE32-E72D297353CC}">
              <c16:uniqueId val="{00000001-FF55-4E3C-81F3-8A83BF44FFA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88.36</c:v>
                </c:pt>
                <c:pt idx="4">
                  <c:v>88.02</c:v>
                </c:pt>
              </c:numCache>
            </c:numRef>
          </c:val>
          <c:extLst>
            <c:ext xmlns:c16="http://schemas.microsoft.com/office/drawing/2014/chart" uri="{C3380CC4-5D6E-409C-BE32-E72D297353CC}">
              <c16:uniqueId val="{00000000-CB8D-49D6-B334-784B77BA498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83.96</c:v>
                </c:pt>
                <c:pt idx="4">
                  <c:v>83.54</c:v>
                </c:pt>
              </c:numCache>
            </c:numRef>
          </c:val>
          <c:smooth val="0"/>
          <c:extLst>
            <c:ext xmlns:c16="http://schemas.microsoft.com/office/drawing/2014/chart" uri="{C3380CC4-5D6E-409C-BE32-E72D297353CC}">
              <c16:uniqueId val="{00000001-CB8D-49D6-B334-784B77BA498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105.21</c:v>
                </c:pt>
                <c:pt idx="4">
                  <c:v>103.74</c:v>
                </c:pt>
              </c:numCache>
            </c:numRef>
          </c:val>
          <c:extLst>
            <c:ext xmlns:c16="http://schemas.microsoft.com/office/drawing/2014/chart" uri="{C3380CC4-5D6E-409C-BE32-E72D297353CC}">
              <c16:uniqueId val="{00000000-FD33-424F-8E89-010A058AED9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106.35</c:v>
                </c:pt>
                <c:pt idx="4">
                  <c:v>106.62</c:v>
                </c:pt>
              </c:numCache>
            </c:numRef>
          </c:val>
          <c:smooth val="0"/>
          <c:extLst>
            <c:ext xmlns:c16="http://schemas.microsoft.com/office/drawing/2014/chart" uri="{C3380CC4-5D6E-409C-BE32-E72D297353CC}">
              <c16:uniqueId val="{00000001-FD33-424F-8E89-010A058AED9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4.12</c:v>
                </c:pt>
                <c:pt idx="4">
                  <c:v>8.24</c:v>
                </c:pt>
              </c:numCache>
            </c:numRef>
          </c:val>
          <c:extLst>
            <c:ext xmlns:c16="http://schemas.microsoft.com/office/drawing/2014/chart" uri="{C3380CC4-5D6E-409C-BE32-E72D297353CC}">
              <c16:uniqueId val="{00000000-B84F-4A41-BDFA-32B09F0BF54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25.46</c:v>
                </c:pt>
                <c:pt idx="4">
                  <c:v>24.53</c:v>
                </c:pt>
              </c:numCache>
            </c:numRef>
          </c:val>
          <c:smooth val="0"/>
          <c:extLst>
            <c:ext xmlns:c16="http://schemas.microsoft.com/office/drawing/2014/chart" uri="{C3380CC4-5D6E-409C-BE32-E72D297353CC}">
              <c16:uniqueId val="{00000001-B84F-4A41-BDFA-32B09F0BF54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B52-4E24-9686-F29696EAEC4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0.19</c:v>
                </c:pt>
                <c:pt idx="4" formatCode="#,##0.00;&quot;△&quot;#,##0.00">
                  <c:v>0</c:v>
                </c:pt>
              </c:numCache>
            </c:numRef>
          </c:val>
          <c:smooth val="0"/>
          <c:extLst>
            <c:ext xmlns:c16="http://schemas.microsoft.com/office/drawing/2014/chart" uri="{C3380CC4-5D6E-409C-BE32-E72D297353CC}">
              <c16:uniqueId val="{00000001-6B52-4E24-9686-F29696EAEC4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3FC-498C-9624-2DF22D42607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129.88999999999999</c:v>
                </c:pt>
                <c:pt idx="4">
                  <c:v>107.99</c:v>
                </c:pt>
              </c:numCache>
            </c:numRef>
          </c:val>
          <c:smooth val="0"/>
          <c:extLst>
            <c:ext xmlns:c16="http://schemas.microsoft.com/office/drawing/2014/chart" uri="{C3380CC4-5D6E-409C-BE32-E72D297353CC}">
              <c16:uniqueId val="{00000001-53FC-498C-9624-2DF22D42607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111.39</c:v>
                </c:pt>
                <c:pt idx="4">
                  <c:v>124.4</c:v>
                </c:pt>
              </c:numCache>
            </c:numRef>
          </c:val>
          <c:extLst>
            <c:ext xmlns:c16="http://schemas.microsoft.com/office/drawing/2014/chart" uri="{C3380CC4-5D6E-409C-BE32-E72D297353CC}">
              <c16:uniqueId val="{00000000-2CEB-4B6E-BBBE-BB16E5125D4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44.04</c:v>
                </c:pt>
                <c:pt idx="4">
                  <c:v>58.25</c:v>
                </c:pt>
              </c:numCache>
            </c:numRef>
          </c:val>
          <c:smooth val="0"/>
          <c:extLst>
            <c:ext xmlns:c16="http://schemas.microsoft.com/office/drawing/2014/chart" uri="{C3380CC4-5D6E-409C-BE32-E72D297353CC}">
              <c16:uniqueId val="{00000001-2CEB-4B6E-BBBE-BB16E5125D4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c:v>833.89</c:v>
                </c:pt>
              </c:numCache>
            </c:numRef>
          </c:val>
          <c:extLst>
            <c:ext xmlns:c16="http://schemas.microsoft.com/office/drawing/2014/chart" uri="{C3380CC4-5D6E-409C-BE32-E72D297353CC}">
              <c16:uniqueId val="{00000000-E376-457D-BDA6-5A24317C866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839.21</c:v>
                </c:pt>
                <c:pt idx="4">
                  <c:v>791.46</c:v>
                </c:pt>
              </c:numCache>
            </c:numRef>
          </c:val>
          <c:smooth val="0"/>
          <c:extLst>
            <c:ext xmlns:c16="http://schemas.microsoft.com/office/drawing/2014/chart" uri="{C3380CC4-5D6E-409C-BE32-E72D297353CC}">
              <c16:uniqueId val="{00000001-E376-457D-BDA6-5A24317C866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24.86</c:v>
                </c:pt>
                <c:pt idx="4">
                  <c:v>22.55</c:v>
                </c:pt>
              </c:numCache>
            </c:numRef>
          </c:val>
          <c:extLst>
            <c:ext xmlns:c16="http://schemas.microsoft.com/office/drawing/2014/chart" uri="{C3380CC4-5D6E-409C-BE32-E72D297353CC}">
              <c16:uniqueId val="{00000000-E119-42C5-B935-6F38F6B3E37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52.05</c:v>
                </c:pt>
                <c:pt idx="4">
                  <c:v>47.96</c:v>
                </c:pt>
              </c:numCache>
            </c:numRef>
          </c:val>
          <c:smooth val="0"/>
          <c:extLst>
            <c:ext xmlns:c16="http://schemas.microsoft.com/office/drawing/2014/chart" uri="{C3380CC4-5D6E-409C-BE32-E72D297353CC}">
              <c16:uniqueId val="{00000001-E119-42C5-B935-6F38F6B3E37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807.16</c:v>
                </c:pt>
                <c:pt idx="4">
                  <c:v>890.84</c:v>
                </c:pt>
              </c:numCache>
            </c:numRef>
          </c:val>
          <c:extLst>
            <c:ext xmlns:c16="http://schemas.microsoft.com/office/drawing/2014/chart" uri="{C3380CC4-5D6E-409C-BE32-E72D297353CC}">
              <c16:uniqueId val="{00000000-C299-4AD6-8884-D7C4F0B1DA2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301.86</c:v>
                </c:pt>
                <c:pt idx="4">
                  <c:v>325.85000000000002</c:v>
                </c:pt>
              </c:numCache>
            </c:numRef>
          </c:val>
          <c:smooth val="0"/>
          <c:extLst>
            <c:ext xmlns:c16="http://schemas.microsoft.com/office/drawing/2014/chart" uri="{C3380CC4-5D6E-409C-BE32-E72D297353CC}">
              <c16:uniqueId val="{00000001-C299-4AD6-8884-D7C4F0B1DA2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愛知県　東栄町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4">
        <f>データ!S6</f>
        <v>2703</v>
      </c>
      <c r="AM8" s="44"/>
      <c r="AN8" s="44"/>
      <c r="AO8" s="44"/>
      <c r="AP8" s="44"/>
      <c r="AQ8" s="44"/>
      <c r="AR8" s="44"/>
      <c r="AS8" s="44"/>
      <c r="AT8" s="45">
        <f>データ!T6</f>
        <v>123.38</v>
      </c>
      <c r="AU8" s="45"/>
      <c r="AV8" s="45"/>
      <c r="AW8" s="45"/>
      <c r="AX8" s="45"/>
      <c r="AY8" s="45"/>
      <c r="AZ8" s="45"/>
      <c r="BA8" s="45"/>
      <c r="BB8" s="45">
        <f>データ!U6</f>
        <v>21.91</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86.67</v>
      </c>
      <c r="J10" s="45"/>
      <c r="K10" s="45"/>
      <c r="L10" s="45"/>
      <c r="M10" s="45"/>
      <c r="N10" s="45"/>
      <c r="O10" s="45"/>
      <c r="P10" s="45">
        <f>データ!P6</f>
        <v>8.24</v>
      </c>
      <c r="Q10" s="45"/>
      <c r="R10" s="45"/>
      <c r="S10" s="45"/>
      <c r="T10" s="45"/>
      <c r="U10" s="45"/>
      <c r="V10" s="45"/>
      <c r="W10" s="45">
        <f>データ!Q6</f>
        <v>76.900000000000006</v>
      </c>
      <c r="X10" s="45"/>
      <c r="Y10" s="45"/>
      <c r="Z10" s="45"/>
      <c r="AA10" s="45"/>
      <c r="AB10" s="45"/>
      <c r="AC10" s="45"/>
      <c r="AD10" s="44">
        <f>データ!R6</f>
        <v>3630</v>
      </c>
      <c r="AE10" s="44"/>
      <c r="AF10" s="44"/>
      <c r="AG10" s="44"/>
      <c r="AH10" s="44"/>
      <c r="AI10" s="44"/>
      <c r="AJ10" s="44"/>
      <c r="AK10" s="2"/>
      <c r="AL10" s="44">
        <f>データ!V6</f>
        <v>217</v>
      </c>
      <c r="AM10" s="44"/>
      <c r="AN10" s="44"/>
      <c r="AO10" s="44"/>
      <c r="AP10" s="44"/>
      <c r="AQ10" s="44"/>
      <c r="AR10" s="44"/>
      <c r="AS10" s="44"/>
      <c r="AT10" s="45">
        <f>データ!W6</f>
        <v>0.37</v>
      </c>
      <c r="AU10" s="45"/>
      <c r="AV10" s="45"/>
      <c r="AW10" s="45"/>
      <c r="AX10" s="45"/>
      <c r="AY10" s="45"/>
      <c r="AZ10" s="45"/>
      <c r="BA10" s="45"/>
      <c r="BB10" s="45">
        <f>データ!X6</f>
        <v>586.49</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115</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8FFZESgEcpkIcN+nd8pIXVgBLD2JffX12GaUrOR47iYaWe8l4E++tcIpm9Dpfrjt5bjhKQlFRTAK0Xv5pgJExA==" saltValue="6gIWP0u8hj1Rwhv9g7Ac4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235628</v>
      </c>
      <c r="D6" s="19">
        <f t="shared" si="3"/>
        <v>46</v>
      </c>
      <c r="E6" s="19">
        <f t="shared" si="3"/>
        <v>17</v>
      </c>
      <c r="F6" s="19">
        <f t="shared" si="3"/>
        <v>5</v>
      </c>
      <c r="G6" s="19">
        <f t="shared" si="3"/>
        <v>0</v>
      </c>
      <c r="H6" s="19" t="str">
        <f t="shared" si="3"/>
        <v>愛知県　東栄町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86.67</v>
      </c>
      <c r="P6" s="20">
        <f t="shared" si="3"/>
        <v>8.24</v>
      </c>
      <c r="Q6" s="20">
        <f t="shared" si="3"/>
        <v>76.900000000000006</v>
      </c>
      <c r="R6" s="20">
        <f t="shared" si="3"/>
        <v>3630</v>
      </c>
      <c r="S6" s="20">
        <f t="shared" si="3"/>
        <v>2703</v>
      </c>
      <c r="T6" s="20">
        <f t="shared" si="3"/>
        <v>123.38</v>
      </c>
      <c r="U6" s="20">
        <f t="shared" si="3"/>
        <v>21.91</v>
      </c>
      <c r="V6" s="20">
        <f t="shared" si="3"/>
        <v>217</v>
      </c>
      <c r="W6" s="20">
        <f t="shared" si="3"/>
        <v>0.37</v>
      </c>
      <c r="X6" s="20">
        <f t="shared" si="3"/>
        <v>586.49</v>
      </c>
      <c r="Y6" s="21" t="str">
        <f>IF(Y7="",NA(),Y7)</f>
        <v>-</v>
      </c>
      <c r="Z6" s="21" t="str">
        <f t="shared" ref="Z6:AH6" si="4">IF(Z7="",NA(),Z7)</f>
        <v>-</v>
      </c>
      <c r="AA6" s="21" t="str">
        <f t="shared" si="4"/>
        <v>-</v>
      </c>
      <c r="AB6" s="21">
        <f t="shared" si="4"/>
        <v>105.21</v>
      </c>
      <c r="AC6" s="21">
        <f t="shared" si="4"/>
        <v>103.74</v>
      </c>
      <c r="AD6" s="21" t="str">
        <f t="shared" si="4"/>
        <v>-</v>
      </c>
      <c r="AE6" s="21" t="str">
        <f t="shared" si="4"/>
        <v>-</v>
      </c>
      <c r="AF6" s="21" t="str">
        <f t="shared" si="4"/>
        <v>-</v>
      </c>
      <c r="AG6" s="21">
        <f t="shared" si="4"/>
        <v>106.35</v>
      </c>
      <c r="AH6" s="21">
        <f t="shared" si="4"/>
        <v>106.62</v>
      </c>
      <c r="AI6" s="20" t="str">
        <f>IF(AI7="","",IF(AI7="-","【-】","【"&amp;SUBSTITUTE(TEXT(AI7,"#,##0.00"),"-","△")&amp;"】"))</f>
        <v>【104.30】</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129.88999999999999</v>
      </c>
      <c r="AS6" s="21">
        <f t="shared" si="5"/>
        <v>107.99</v>
      </c>
      <c r="AT6" s="20" t="str">
        <f>IF(AT7="","",IF(AT7="-","【-】","【"&amp;SUBSTITUTE(TEXT(AT7,"#,##0.00"),"-","△")&amp;"】"))</f>
        <v>【102.74】</v>
      </c>
      <c r="AU6" s="21" t="str">
        <f>IF(AU7="",NA(),AU7)</f>
        <v>-</v>
      </c>
      <c r="AV6" s="21" t="str">
        <f t="shared" ref="AV6:BD6" si="6">IF(AV7="",NA(),AV7)</f>
        <v>-</v>
      </c>
      <c r="AW6" s="21" t="str">
        <f t="shared" si="6"/>
        <v>-</v>
      </c>
      <c r="AX6" s="21">
        <f t="shared" si="6"/>
        <v>111.39</v>
      </c>
      <c r="AY6" s="21">
        <f t="shared" si="6"/>
        <v>124.4</v>
      </c>
      <c r="AZ6" s="21" t="str">
        <f t="shared" si="6"/>
        <v>-</v>
      </c>
      <c r="BA6" s="21" t="str">
        <f t="shared" si="6"/>
        <v>-</v>
      </c>
      <c r="BB6" s="21" t="str">
        <f t="shared" si="6"/>
        <v>-</v>
      </c>
      <c r="BC6" s="21">
        <f t="shared" si="6"/>
        <v>44.04</v>
      </c>
      <c r="BD6" s="21">
        <f t="shared" si="6"/>
        <v>58.25</v>
      </c>
      <c r="BE6" s="20" t="str">
        <f>IF(BE7="","",IF(BE7="-","【-】","【"&amp;SUBSTITUTE(TEXT(BE7,"#,##0.00"),"-","△")&amp;"】"))</f>
        <v>【47.19】</v>
      </c>
      <c r="BF6" s="21" t="str">
        <f>IF(BF7="",NA(),BF7)</f>
        <v>-</v>
      </c>
      <c r="BG6" s="21" t="str">
        <f t="shared" ref="BG6:BO6" si="7">IF(BG7="",NA(),BG7)</f>
        <v>-</v>
      </c>
      <c r="BH6" s="21" t="str">
        <f t="shared" si="7"/>
        <v>-</v>
      </c>
      <c r="BI6" s="20">
        <f t="shared" si="7"/>
        <v>0</v>
      </c>
      <c r="BJ6" s="21">
        <f t="shared" si="7"/>
        <v>833.89</v>
      </c>
      <c r="BK6" s="21" t="str">
        <f t="shared" si="7"/>
        <v>-</v>
      </c>
      <c r="BL6" s="21" t="str">
        <f t="shared" si="7"/>
        <v>-</v>
      </c>
      <c r="BM6" s="21" t="str">
        <f t="shared" si="7"/>
        <v>-</v>
      </c>
      <c r="BN6" s="21">
        <f t="shared" si="7"/>
        <v>839.21</v>
      </c>
      <c r="BO6" s="21">
        <f t="shared" si="7"/>
        <v>791.46</v>
      </c>
      <c r="BP6" s="20" t="str">
        <f>IF(BP7="","",IF(BP7="-","【-】","【"&amp;SUBSTITUTE(TEXT(BP7,"#,##0.00"),"-","△")&amp;"】"))</f>
        <v>【798.10】</v>
      </c>
      <c r="BQ6" s="21" t="str">
        <f>IF(BQ7="",NA(),BQ7)</f>
        <v>-</v>
      </c>
      <c r="BR6" s="21" t="str">
        <f t="shared" ref="BR6:BZ6" si="8">IF(BR7="",NA(),BR7)</f>
        <v>-</v>
      </c>
      <c r="BS6" s="21" t="str">
        <f t="shared" si="8"/>
        <v>-</v>
      </c>
      <c r="BT6" s="21">
        <f t="shared" si="8"/>
        <v>24.86</v>
      </c>
      <c r="BU6" s="21">
        <f t="shared" si="8"/>
        <v>22.55</v>
      </c>
      <c r="BV6" s="21" t="str">
        <f t="shared" si="8"/>
        <v>-</v>
      </c>
      <c r="BW6" s="21" t="str">
        <f t="shared" si="8"/>
        <v>-</v>
      </c>
      <c r="BX6" s="21" t="str">
        <f t="shared" si="8"/>
        <v>-</v>
      </c>
      <c r="BY6" s="21">
        <f t="shared" si="8"/>
        <v>52.05</v>
      </c>
      <c r="BZ6" s="21">
        <f t="shared" si="8"/>
        <v>47.96</v>
      </c>
      <c r="CA6" s="20" t="str">
        <f>IF(CA7="","",IF(CA7="-","【-】","【"&amp;SUBSTITUTE(TEXT(CA7,"#,##0.00"),"-","△")&amp;"】"))</f>
        <v>【54.51】</v>
      </c>
      <c r="CB6" s="21" t="str">
        <f>IF(CB7="",NA(),CB7)</f>
        <v>-</v>
      </c>
      <c r="CC6" s="21" t="str">
        <f t="shared" ref="CC6:CK6" si="9">IF(CC7="",NA(),CC7)</f>
        <v>-</v>
      </c>
      <c r="CD6" s="21" t="str">
        <f t="shared" si="9"/>
        <v>-</v>
      </c>
      <c r="CE6" s="21">
        <f t="shared" si="9"/>
        <v>807.16</v>
      </c>
      <c r="CF6" s="21">
        <f t="shared" si="9"/>
        <v>890.84</v>
      </c>
      <c r="CG6" s="21" t="str">
        <f t="shared" si="9"/>
        <v>-</v>
      </c>
      <c r="CH6" s="21" t="str">
        <f t="shared" si="9"/>
        <v>-</v>
      </c>
      <c r="CI6" s="21" t="str">
        <f t="shared" si="9"/>
        <v>-</v>
      </c>
      <c r="CJ6" s="21">
        <f t="shared" si="9"/>
        <v>301.86</v>
      </c>
      <c r="CK6" s="21">
        <f t="shared" si="9"/>
        <v>325.85000000000002</v>
      </c>
      <c r="CL6" s="20" t="str">
        <f>IF(CL7="","",IF(CL7="-","【-】","【"&amp;SUBSTITUTE(TEXT(CL7,"#,##0.00"),"-","△")&amp;"】"))</f>
        <v>【286.33】</v>
      </c>
      <c r="CM6" s="21" t="str">
        <f>IF(CM7="",NA(),CM7)</f>
        <v>-</v>
      </c>
      <c r="CN6" s="21" t="str">
        <f t="shared" ref="CN6:CV6" si="10">IF(CN7="",NA(),CN7)</f>
        <v>-</v>
      </c>
      <c r="CO6" s="21" t="str">
        <f t="shared" si="10"/>
        <v>-</v>
      </c>
      <c r="CP6" s="21">
        <f t="shared" si="10"/>
        <v>49.01</v>
      </c>
      <c r="CQ6" s="21">
        <f t="shared" si="10"/>
        <v>47.68</v>
      </c>
      <c r="CR6" s="21" t="str">
        <f t="shared" si="10"/>
        <v>-</v>
      </c>
      <c r="CS6" s="21" t="str">
        <f t="shared" si="10"/>
        <v>-</v>
      </c>
      <c r="CT6" s="21" t="str">
        <f t="shared" si="10"/>
        <v>-</v>
      </c>
      <c r="CU6" s="21">
        <f t="shared" si="10"/>
        <v>46.25</v>
      </c>
      <c r="CV6" s="21">
        <f t="shared" si="10"/>
        <v>45.32</v>
      </c>
      <c r="CW6" s="20" t="str">
        <f>IF(CW7="","",IF(CW7="-","【-】","【"&amp;SUBSTITUTE(TEXT(CW7,"#,##0.00"),"-","△")&amp;"】"))</f>
        <v>【49.92】</v>
      </c>
      <c r="CX6" s="21" t="str">
        <f>IF(CX7="",NA(),CX7)</f>
        <v>-</v>
      </c>
      <c r="CY6" s="21" t="str">
        <f t="shared" ref="CY6:DG6" si="11">IF(CY7="",NA(),CY7)</f>
        <v>-</v>
      </c>
      <c r="CZ6" s="21" t="str">
        <f t="shared" si="11"/>
        <v>-</v>
      </c>
      <c r="DA6" s="21">
        <f t="shared" si="11"/>
        <v>88.36</v>
      </c>
      <c r="DB6" s="21">
        <f t="shared" si="11"/>
        <v>88.02</v>
      </c>
      <c r="DC6" s="21" t="str">
        <f t="shared" si="11"/>
        <v>-</v>
      </c>
      <c r="DD6" s="21" t="str">
        <f t="shared" si="11"/>
        <v>-</v>
      </c>
      <c r="DE6" s="21" t="str">
        <f t="shared" si="11"/>
        <v>-</v>
      </c>
      <c r="DF6" s="21">
        <f t="shared" si="11"/>
        <v>83.96</v>
      </c>
      <c r="DG6" s="21">
        <f t="shared" si="11"/>
        <v>83.54</v>
      </c>
      <c r="DH6" s="20" t="str">
        <f>IF(DH7="","",IF(DH7="-","【-】","【"&amp;SUBSTITUTE(TEXT(DH7,"#,##0.00"),"-","△")&amp;"】"))</f>
        <v>【87.80】</v>
      </c>
      <c r="DI6" s="21" t="str">
        <f>IF(DI7="",NA(),DI7)</f>
        <v>-</v>
      </c>
      <c r="DJ6" s="21" t="str">
        <f t="shared" ref="DJ6:DR6" si="12">IF(DJ7="",NA(),DJ7)</f>
        <v>-</v>
      </c>
      <c r="DK6" s="21" t="str">
        <f t="shared" si="12"/>
        <v>-</v>
      </c>
      <c r="DL6" s="21">
        <f t="shared" si="12"/>
        <v>4.12</v>
      </c>
      <c r="DM6" s="21">
        <f t="shared" si="12"/>
        <v>8.24</v>
      </c>
      <c r="DN6" s="21" t="str">
        <f t="shared" si="12"/>
        <v>-</v>
      </c>
      <c r="DO6" s="21" t="str">
        <f t="shared" si="12"/>
        <v>-</v>
      </c>
      <c r="DP6" s="21" t="str">
        <f t="shared" si="12"/>
        <v>-</v>
      </c>
      <c r="DQ6" s="21">
        <f t="shared" si="12"/>
        <v>25.46</v>
      </c>
      <c r="DR6" s="21">
        <f t="shared" si="12"/>
        <v>24.53</v>
      </c>
      <c r="DS6" s="20" t="str">
        <f>IF(DS7="","",IF(DS7="-","【-】","【"&amp;SUBSTITUTE(TEXT(DS7,"#,##0.00"),"-","△")&amp;"】"))</f>
        <v>【28.46】</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0.19</v>
      </c>
      <c r="EC6" s="20">
        <f t="shared" si="13"/>
        <v>0</v>
      </c>
      <c r="ED6" s="20" t="str">
        <f>IF(ED7="","",IF(ED7="-","【-】","【"&amp;SUBSTITUTE(TEXT(ED7,"#,##0.00"),"-","△")&amp;"】"))</f>
        <v>【0.03】</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0.03</v>
      </c>
      <c r="EN6" s="21">
        <f t="shared" si="14"/>
        <v>0.03</v>
      </c>
      <c r="EO6" s="20" t="str">
        <f>IF(EO7="","",IF(EO7="-","【-】","【"&amp;SUBSTITUTE(TEXT(EO7,"#,##0.00"),"-","△")&amp;"】"))</f>
        <v>【0.02】</v>
      </c>
    </row>
    <row r="7" spans="1:148" s="22" customFormat="1" x14ac:dyDescent="0.2">
      <c r="A7" s="14"/>
      <c r="B7" s="23">
        <v>2024</v>
      </c>
      <c r="C7" s="23">
        <v>235628</v>
      </c>
      <c r="D7" s="23">
        <v>46</v>
      </c>
      <c r="E7" s="23">
        <v>17</v>
      </c>
      <c r="F7" s="23">
        <v>5</v>
      </c>
      <c r="G7" s="23">
        <v>0</v>
      </c>
      <c r="H7" s="23" t="s">
        <v>96</v>
      </c>
      <c r="I7" s="23" t="s">
        <v>97</v>
      </c>
      <c r="J7" s="23" t="s">
        <v>98</v>
      </c>
      <c r="K7" s="23" t="s">
        <v>99</v>
      </c>
      <c r="L7" s="23" t="s">
        <v>100</v>
      </c>
      <c r="M7" s="23" t="s">
        <v>101</v>
      </c>
      <c r="N7" s="24" t="s">
        <v>102</v>
      </c>
      <c r="O7" s="24">
        <v>86.67</v>
      </c>
      <c r="P7" s="24">
        <v>8.24</v>
      </c>
      <c r="Q7" s="24">
        <v>76.900000000000006</v>
      </c>
      <c r="R7" s="24">
        <v>3630</v>
      </c>
      <c r="S7" s="24">
        <v>2703</v>
      </c>
      <c r="T7" s="24">
        <v>123.38</v>
      </c>
      <c r="U7" s="24">
        <v>21.91</v>
      </c>
      <c r="V7" s="24">
        <v>217</v>
      </c>
      <c r="W7" s="24">
        <v>0.37</v>
      </c>
      <c r="X7" s="24">
        <v>586.49</v>
      </c>
      <c r="Y7" s="24" t="s">
        <v>102</v>
      </c>
      <c r="Z7" s="24" t="s">
        <v>102</v>
      </c>
      <c r="AA7" s="24" t="s">
        <v>102</v>
      </c>
      <c r="AB7" s="24">
        <v>105.21</v>
      </c>
      <c r="AC7" s="24">
        <v>103.74</v>
      </c>
      <c r="AD7" s="24" t="s">
        <v>102</v>
      </c>
      <c r="AE7" s="24" t="s">
        <v>102</v>
      </c>
      <c r="AF7" s="24" t="s">
        <v>102</v>
      </c>
      <c r="AG7" s="24">
        <v>106.35</v>
      </c>
      <c r="AH7" s="24">
        <v>106.62</v>
      </c>
      <c r="AI7" s="24">
        <v>104.3</v>
      </c>
      <c r="AJ7" s="24" t="s">
        <v>102</v>
      </c>
      <c r="AK7" s="24" t="s">
        <v>102</v>
      </c>
      <c r="AL7" s="24" t="s">
        <v>102</v>
      </c>
      <c r="AM7" s="24">
        <v>0</v>
      </c>
      <c r="AN7" s="24">
        <v>0</v>
      </c>
      <c r="AO7" s="24" t="s">
        <v>102</v>
      </c>
      <c r="AP7" s="24" t="s">
        <v>102</v>
      </c>
      <c r="AQ7" s="24" t="s">
        <v>102</v>
      </c>
      <c r="AR7" s="24">
        <v>129.88999999999999</v>
      </c>
      <c r="AS7" s="24">
        <v>107.99</v>
      </c>
      <c r="AT7" s="24">
        <v>102.74</v>
      </c>
      <c r="AU7" s="24" t="s">
        <v>102</v>
      </c>
      <c r="AV7" s="24" t="s">
        <v>102</v>
      </c>
      <c r="AW7" s="24" t="s">
        <v>102</v>
      </c>
      <c r="AX7" s="24">
        <v>111.39</v>
      </c>
      <c r="AY7" s="24">
        <v>124.4</v>
      </c>
      <c r="AZ7" s="24" t="s">
        <v>102</v>
      </c>
      <c r="BA7" s="24" t="s">
        <v>102</v>
      </c>
      <c r="BB7" s="24" t="s">
        <v>102</v>
      </c>
      <c r="BC7" s="24">
        <v>44.04</v>
      </c>
      <c r="BD7" s="24">
        <v>58.25</v>
      </c>
      <c r="BE7" s="24">
        <v>47.19</v>
      </c>
      <c r="BF7" s="24" t="s">
        <v>102</v>
      </c>
      <c r="BG7" s="24" t="s">
        <v>102</v>
      </c>
      <c r="BH7" s="24" t="s">
        <v>102</v>
      </c>
      <c r="BI7" s="24">
        <v>0</v>
      </c>
      <c r="BJ7" s="24">
        <v>833.89</v>
      </c>
      <c r="BK7" s="24" t="s">
        <v>102</v>
      </c>
      <c r="BL7" s="24" t="s">
        <v>102</v>
      </c>
      <c r="BM7" s="24" t="s">
        <v>102</v>
      </c>
      <c r="BN7" s="24">
        <v>839.21</v>
      </c>
      <c r="BO7" s="24">
        <v>791.46</v>
      </c>
      <c r="BP7" s="24">
        <v>798.1</v>
      </c>
      <c r="BQ7" s="24" t="s">
        <v>102</v>
      </c>
      <c r="BR7" s="24" t="s">
        <v>102</v>
      </c>
      <c r="BS7" s="24" t="s">
        <v>102</v>
      </c>
      <c r="BT7" s="24">
        <v>24.86</v>
      </c>
      <c r="BU7" s="24">
        <v>22.55</v>
      </c>
      <c r="BV7" s="24" t="s">
        <v>102</v>
      </c>
      <c r="BW7" s="24" t="s">
        <v>102</v>
      </c>
      <c r="BX7" s="24" t="s">
        <v>102</v>
      </c>
      <c r="BY7" s="24">
        <v>52.05</v>
      </c>
      <c r="BZ7" s="24">
        <v>47.96</v>
      </c>
      <c r="CA7" s="24">
        <v>54.51</v>
      </c>
      <c r="CB7" s="24" t="s">
        <v>102</v>
      </c>
      <c r="CC7" s="24" t="s">
        <v>102</v>
      </c>
      <c r="CD7" s="24" t="s">
        <v>102</v>
      </c>
      <c r="CE7" s="24">
        <v>807.16</v>
      </c>
      <c r="CF7" s="24">
        <v>890.84</v>
      </c>
      <c r="CG7" s="24" t="s">
        <v>102</v>
      </c>
      <c r="CH7" s="24" t="s">
        <v>102</v>
      </c>
      <c r="CI7" s="24" t="s">
        <v>102</v>
      </c>
      <c r="CJ7" s="24">
        <v>301.86</v>
      </c>
      <c r="CK7" s="24">
        <v>325.85000000000002</v>
      </c>
      <c r="CL7" s="24">
        <v>286.33</v>
      </c>
      <c r="CM7" s="24" t="s">
        <v>102</v>
      </c>
      <c r="CN7" s="24" t="s">
        <v>102</v>
      </c>
      <c r="CO7" s="24" t="s">
        <v>102</v>
      </c>
      <c r="CP7" s="24">
        <v>49.01</v>
      </c>
      <c r="CQ7" s="24">
        <v>47.68</v>
      </c>
      <c r="CR7" s="24" t="s">
        <v>102</v>
      </c>
      <c r="CS7" s="24" t="s">
        <v>102</v>
      </c>
      <c r="CT7" s="24" t="s">
        <v>102</v>
      </c>
      <c r="CU7" s="24">
        <v>46.25</v>
      </c>
      <c r="CV7" s="24">
        <v>45.32</v>
      </c>
      <c r="CW7" s="24">
        <v>49.92</v>
      </c>
      <c r="CX7" s="24" t="s">
        <v>102</v>
      </c>
      <c r="CY7" s="24" t="s">
        <v>102</v>
      </c>
      <c r="CZ7" s="24" t="s">
        <v>102</v>
      </c>
      <c r="DA7" s="24">
        <v>88.36</v>
      </c>
      <c r="DB7" s="24">
        <v>88.02</v>
      </c>
      <c r="DC7" s="24" t="s">
        <v>102</v>
      </c>
      <c r="DD7" s="24" t="s">
        <v>102</v>
      </c>
      <c r="DE7" s="24" t="s">
        <v>102</v>
      </c>
      <c r="DF7" s="24">
        <v>83.96</v>
      </c>
      <c r="DG7" s="24">
        <v>83.54</v>
      </c>
      <c r="DH7" s="24">
        <v>87.8</v>
      </c>
      <c r="DI7" s="24" t="s">
        <v>102</v>
      </c>
      <c r="DJ7" s="24" t="s">
        <v>102</v>
      </c>
      <c r="DK7" s="24" t="s">
        <v>102</v>
      </c>
      <c r="DL7" s="24">
        <v>4.12</v>
      </c>
      <c r="DM7" s="24">
        <v>8.24</v>
      </c>
      <c r="DN7" s="24" t="s">
        <v>102</v>
      </c>
      <c r="DO7" s="24" t="s">
        <v>102</v>
      </c>
      <c r="DP7" s="24" t="s">
        <v>102</v>
      </c>
      <c r="DQ7" s="24">
        <v>25.46</v>
      </c>
      <c r="DR7" s="24">
        <v>24.53</v>
      </c>
      <c r="DS7" s="24">
        <v>28.46</v>
      </c>
      <c r="DT7" s="24" t="s">
        <v>102</v>
      </c>
      <c r="DU7" s="24" t="s">
        <v>102</v>
      </c>
      <c r="DV7" s="24" t="s">
        <v>102</v>
      </c>
      <c r="DW7" s="24">
        <v>0</v>
      </c>
      <c r="DX7" s="24">
        <v>0</v>
      </c>
      <c r="DY7" s="24" t="s">
        <v>102</v>
      </c>
      <c r="DZ7" s="24" t="s">
        <v>102</v>
      </c>
      <c r="EA7" s="24" t="s">
        <v>102</v>
      </c>
      <c r="EB7" s="24">
        <v>0.19</v>
      </c>
      <c r="EC7" s="24">
        <v>0</v>
      </c>
      <c r="ED7" s="24">
        <v>0.03</v>
      </c>
      <c r="EE7" s="24" t="s">
        <v>102</v>
      </c>
      <c r="EF7" s="24" t="s">
        <v>102</v>
      </c>
      <c r="EG7" s="24" t="s">
        <v>102</v>
      </c>
      <c r="EH7" s="24">
        <v>0</v>
      </c>
      <c r="EI7" s="24">
        <v>0</v>
      </c>
      <c r="EJ7" s="24" t="s">
        <v>102</v>
      </c>
      <c r="EK7" s="24" t="s">
        <v>102</v>
      </c>
      <c r="EL7" s="24" t="s">
        <v>102</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2026-02-19T00:34:10Z</cp:lastPrinted>
  <dcterms:created xsi:type="dcterms:W3CDTF">2025-12-23T06:21:06Z</dcterms:created>
  <dcterms:modified xsi:type="dcterms:W3CDTF">2026-02-20T06:49:24Z</dcterms:modified>
  <cp:category/>
</cp:coreProperties>
</file>