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65989024-BB0C-4F33-B138-A86BF6257001}" xr6:coauthVersionLast="47" xr6:coauthVersionMax="47" xr10:uidLastSave="{00000000-0000-0000-0000-000000000000}"/>
  <workbookProtection workbookAlgorithmName="SHA-512" workbookHashValue="wSWJMYJ2GztSxro8aZJeoAk7rUtd0/QNAdhKdwMDntp1UFdmPJxEyWzVQjgDtrkbCxcU/CR7+ru01Bg5Gp2IEg==" workbookSaltValue="HrAMhwc0cj0wV+H2Rj+M9w==" workbookSpinCount="100000" lockStructure="1"/>
  <bookViews>
    <workbookView xWindow="2784" yWindow="4560" windowWidth="13968" windowHeight="1269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JC32" i="4" s="1"/>
  <c r="DO7" i="5"/>
  <c r="DN7" i="5"/>
  <c r="DM7" i="5"/>
  <c r="DL7" i="5"/>
  <c r="DK7" i="5"/>
  <c r="DI7" i="5"/>
  <c r="DH7" i="5"/>
  <c r="DG7" i="5"/>
  <c r="LE78" i="4" s="1"/>
  <c r="DF7" i="5"/>
  <c r="DE7" i="5"/>
  <c r="DD7" i="5"/>
  <c r="DC7" i="5"/>
  <c r="DB7" i="5"/>
  <c r="DA7" i="5"/>
  <c r="KP77" i="4" s="1"/>
  <c r="CZ7" i="5"/>
  <c r="CN7" i="5"/>
  <c r="CM7" i="5"/>
  <c r="BZ7" i="5"/>
  <c r="BY7" i="5"/>
  <c r="LH53" i="4" s="1"/>
  <c r="BX7" i="5"/>
  <c r="BW7" i="5"/>
  <c r="BV7" i="5"/>
  <c r="BU7" i="5"/>
  <c r="BT7" i="5"/>
  <c r="LH52" i="4" s="1"/>
  <c r="BS7" i="5"/>
  <c r="BR7" i="5"/>
  <c r="BQ7" i="5"/>
  <c r="BO7" i="5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HJ32" i="4" s="1"/>
  <c r="AR7" i="5"/>
  <c r="AQ7" i="5"/>
  <c r="AP7" i="5"/>
  <c r="FE32" i="4" s="1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AB7" i="5"/>
  <c r="BZ31" i="4" s="1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JV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G31" i="4"/>
  <c r="AN31" i="4"/>
  <c r="U31" i="4"/>
  <c r="LJ10" i="4"/>
  <c r="JQ10" i="4"/>
  <c r="DU10" i="4"/>
  <c r="CF10" i="4"/>
  <c r="B10" i="4"/>
  <c r="JQ8" i="4"/>
  <c r="HX8" i="4"/>
  <c r="FJ8" i="4"/>
  <c r="AQ8" i="4"/>
  <c r="B8" i="4"/>
  <c r="IE76" i="4" l="1"/>
  <c r="BZ51" i="4"/>
  <c r="GQ30" i="4"/>
  <c r="BZ30" i="4"/>
  <c r="BK76" i="4"/>
  <c r="LH51" i="4"/>
  <c r="LT76" i="4"/>
  <c r="GQ51" i="4"/>
  <c r="LH30" i="4"/>
  <c r="B11" i="5"/>
  <c r="F11" i="5"/>
  <c r="C11" i="5"/>
  <c r="D11" i="5"/>
  <c r="U30" i="4" l="1"/>
  <c r="R76" i="4"/>
  <c r="JC51" i="4"/>
  <c r="KA76" i="4"/>
  <c r="EL51" i="4"/>
  <c r="JC30" i="4"/>
  <c r="GL76" i="4"/>
  <c r="U51" i="4"/>
  <c r="EL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IT76" i="4"/>
  <c r="CS30" i="4"/>
  <c r="BZ76" i="4"/>
  <c r="MA51" i="4"/>
  <c r="MI76" i="4"/>
  <c r="HJ51" i="4"/>
  <c r="MA30" i="4"/>
  <c r="CS51" i="4"/>
  <c r="HJ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<sst xmlns="http://schemas.openxmlformats.org/spreadsheetml/2006/main" count="278" uniqueCount="132">
  <si>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</si>
  <si>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</si>
  <si>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</si>
  <si>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</si>
  <si>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</si>
  <si>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</si>
  <si>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</si>
  <si>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</si>
  <si>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</si>
  <si>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</si>
  <si>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</si>
  <si>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</si>
  <si>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</si>
  <si>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</si>
  <si>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</si>
  <si>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</si>
  <si>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</si>
  <si>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</si>
  <si>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</si>
  <si>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</si>
  <si>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</si>
  <si>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</si>
  <si>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</si>
  <si>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</si>
  <si>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</si>
  <si>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</si>
  <si>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</si>
  <si>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</si>
  <si>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</si>
  <si>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</si>
  <si>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</si>
  <si>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</si>
  <si>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</si>
  <si>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</si>
  <si>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</si>
  <si>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</si>
  <si>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</si>
  <si>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</si>
  <si>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</si>
  <si>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</si>
  <si>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</si>
  <si>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</si>
  <si>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</si>
  <si>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</si>
  <si>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</si>
  <si>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</si>
  <si>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</si>
  <si>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</si>
  <si>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</si>
  <si>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</si>
  <si>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</si>
  <si>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</si>
  <si>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</si>
  <si>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</si>
  <si>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</si>
  <si>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</si>
  <si>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</si>
  <si>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</si>
  <si>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</si>
  <si>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</si>
  <si>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</si>
  <si>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</si>
  <si>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</si>
  <si>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</si>
  <si>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</si>
  <si>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</si>
  <si>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</si>
  <si>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</si>
  <si>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</si>
  <si>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</si>
  <si>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</si>
  <si>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</si>
  <si>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</si>
  <si>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</si>
  <si>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</si>
  <si>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</si>
  <si>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</si>
  <si>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</si>
  <si>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</si>
  <si>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</si>
  <si>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</si>
  <si>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</si>
  <si>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</si>
  <si>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</si>
  <si>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</si>
  <si>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</si>
  <si>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</si>
  <si>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</si>
  <si>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</si>
  <si>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</si>
  <si>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</si>
  <si>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</si>
  <si>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</si>
  <si>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</si>
  <si>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</si>
  <si>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</si>
  <si>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</si>
  <si>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</si>
  <si>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</si>
  <si>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</si>
  <si>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</si>
  <si>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</si>
  <si>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</si>
  <si>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</si>
  <si>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</si>
  <si>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</si>
  <si>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</si>
  <si>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</si>
  <si>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</si>
  <si>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</si>
  <si>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愛知県　安城市</t>
  </si>
  <si>
    <t>北明治駐車場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</si>
  <si>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</si>
  <si>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</si>
  <si>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</si>
  <si>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</si>
  <si>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</si>
  <si>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</si>
  <si>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</si>
  <si>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</si>
  <si>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</si>
  <si>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</si>
  <si>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</si>
  <si>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</si>
  <si>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</si>
  <si>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</si>
  <si>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</si>
  <si>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</si>
  <si>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R04は精算機器の更新を行い総費用が多かったため、①収益的収支比率、④売上高GOP比率、⑤ EBITDAともに大きく減少した。いずれも収支が赤字であることを示している。理由として、駐車場の敷地を借地しており借地料がかかる、大半が定期利用である等があげられる。</t>
    <phoneticPr fontId="5"/>
  </si>
  <si>
    <t>地方公営企業法を適用していないため、⑥有形固定資産減価償却率及び⑨累積欠損金比率について「該当なし」となっている。また、⑩企業債残高対料金収入比率については、企業債残高が無いため０となる。なお、細かな施設の更新や修繕は今後必要に応じて行っていく。</t>
    <phoneticPr fontId="5"/>
  </si>
  <si>
    <t>時間貸・定期貸併用駐車場であるが、定期貸区画が大半であるため、１台あたりの駐車時間が長く、１日の平均台数が少ない状況となっている。⑪稼働率について、平均値と比べ低くなっている。利用者の傾向として周辺施設への通勤等が目的であるため、駐車場としてのニーズはあると考えられる。</t>
    <phoneticPr fontId="5"/>
  </si>
  <si>
    <t>本駐車場は、駐車場の敷地を借地しているため、借地料が影響して収支が赤字となっている。駐車場の廃止等を含めて今後の方針を検討する必要がある。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</si>
</sst>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64.400000000000006</c:v>
                </c:pt>
                <c:pt idx="1">
                  <c:v>66.7</c:v>
                </c:pt>
                <c:pt idx="2">
                  <c:v>27.6</c:v>
                </c:pt>
                <c:pt idx="3">
                  <c:v>64.400000000000006</c:v>
                </c:pt>
                <c:pt idx="4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9-42BD-8359-30358F53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9-42BD-8359-30358F53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8-4790-9CB5-7D1053611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8-4790-9CB5-7D1053611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48-48C4-A4BA-80A65049C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8C4-A4BA-80A65049C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3B8-456F-9E42-0C8DB067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8-456F-9E42-0C8DB067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E-4120-9CA9-F4C678BF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E-4120-9CA9-F4C678BF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9-41AC-BC9A-47E51D28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9-41AC-BC9A-47E51D28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63.2</c:v>
                </c:pt>
                <c:pt idx="2">
                  <c:v>66.7</c:v>
                </c:pt>
                <c:pt idx="3">
                  <c:v>66.7</c:v>
                </c:pt>
                <c:pt idx="4">
                  <c:v>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2-4FF0-A7C6-5A1C8C84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2-4FF0-A7C6-5A1C8C84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-55.2</c:v>
                </c:pt>
                <c:pt idx="1">
                  <c:v>-49.9</c:v>
                </c:pt>
                <c:pt idx="2">
                  <c:v>-262.3</c:v>
                </c:pt>
                <c:pt idx="3">
                  <c:v>-55.3</c:v>
                </c:pt>
                <c:pt idx="4">
                  <c:v>-148.5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D-4B5C-B06D-BE815B71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D-4B5C-B06D-BE815B71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-2617</c:v>
                </c:pt>
                <c:pt idx="1">
                  <c:v>-2372</c:v>
                </c:pt>
                <c:pt idx="2">
                  <c:v>-12282</c:v>
                </c:pt>
                <c:pt idx="3">
                  <c:v>-2676</c:v>
                </c:pt>
                <c:pt idx="4">
                  <c:v>-7577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8-4597-B057-D8F62EB7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8-4597-B057-D8F62EB7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北明治駐車場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1509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140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128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64.400000000000006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66.7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27.6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64.400000000000006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40.200000000000003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59.6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63.2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66.7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66.7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73.7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-55.2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-49.9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-262.3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-55.3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-148.5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-2617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-2372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-12282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-2676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-7577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97627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23608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71ufv2+4DURg1v20fmem1l6Sy5MmVbNgH607JR9gUTpd9Ok2SGyMXV5fe5EunbySzlB8DLfhw30bqqpQgY1HTA==" saltValue="Cu4mRG7NbPiu1TLmzhHpZ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92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103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103</v>
      </c>
      <c r="CE5" s="47" t="s">
        <v>92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103</v>
      </c>
      <c r="CR5" s="47" t="s">
        <v>92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104</v>
      </c>
      <c r="DB5" s="47" t="s">
        <v>91</v>
      </c>
      <c r="DC5" s="47" t="s">
        <v>101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104</v>
      </c>
      <c r="DM5" s="47" t="s">
        <v>91</v>
      </c>
      <c r="DN5" s="47" t="s">
        <v>92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愛知県安城市</v>
      </c>
      <c r="I6" s="48" t="str">
        <f t="shared" si="1"/>
        <v>北明治駐車場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駅</v>
      </c>
      <c r="T6" s="50" t="str">
        <f t="shared" si="1"/>
        <v>無</v>
      </c>
      <c r="U6" s="51">
        <f t="shared" si="1"/>
        <v>1509</v>
      </c>
      <c r="V6" s="51">
        <f t="shared" si="1"/>
        <v>57</v>
      </c>
      <c r="W6" s="51">
        <f t="shared" si="1"/>
        <v>140</v>
      </c>
      <c r="X6" s="50" t="str">
        <f t="shared" si="1"/>
        <v>代行制</v>
      </c>
      <c r="Y6" s="52">
        <f>IF(Y8="-",NA(),Y8)</f>
        <v>64.400000000000006</v>
      </c>
      <c r="Z6" s="52">
        <f t="shared" ref="Z6:AH6" si="2">IF(Z8="-",NA(),Z8)</f>
        <v>66.7</v>
      </c>
      <c r="AA6" s="52">
        <f t="shared" si="2"/>
        <v>27.6</v>
      </c>
      <c r="AB6" s="52">
        <f t="shared" si="2"/>
        <v>64.400000000000006</v>
      </c>
      <c r="AC6" s="52">
        <f t="shared" si="2"/>
        <v>40.200000000000003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-55.2</v>
      </c>
      <c r="BG6" s="52">
        <f t="shared" ref="BG6:BO6" si="5">IF(BG8="-",NA(),BG8)</f>
        <v>-49.9</v>
      </c>
      <c r="BH6" s="52">
        <f t="shared" si="5"/>
        <v>-262.3</v>
      </c>
      <c r="BI6" s="52">
        <f t="shared" si="5"/>
        <v>-55.3</v>
      </c>
      <c r="BJ6" s="52">
        <f t="shared" si="5"/>
        <v>-148.5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-2617</v>
      </c>
      <c r="BR6" s="53">
        <f t="shared" ref="BR6:BZ6" si="6">IF(BR8="-",NA(),BR8)</f>
        <v>-2372</v>
      </c>
      <c r="BS6" s="53">
        <f t="shared" si="6"/>
        <v>-12282</v>
      </c>
      <c r="BT6" s="53">
        <f t="shared" si="6"/>
        <v>-2676</v>
      </c>
      <c r="BU6" s="53">
        <f t="shared" si="6"/>
        <v>-7577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97627</v>
      </c>
      <c r="CN6" s="51">
        <f t="shared" si="7"/>
        <v>23608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59.6</v>
      </c>
      <c r="DL6" s="52">
        <f t="shared" ref="DL6:DT6" si="9">IF(DL8="-",NA(),DL8)</f>
        <v>63.2</v>
      </c>
      <c r="DM6" s="52">
        <f t="shared" si="9"/>
        <v>66.7</v>
      </c>
      <c r="DN6" s="52">
        <f t="shared" si="9"/>
        <v>66.7</v>
      </c>
      <c r="DO6" s="52">
        <f t="shared" si="9"/>
        <v>73.7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107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愛知県　安城市</v>
      </c>
      <c r="I7" s="48" t="str">
        <f t="shared" si="10"/>
        <v>北明治駐車場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駅</v>
      </c>
      <c r="T7" s="50" t="str">
        <f t="shared" si="10"/>
        <v>無</v>
      </c>
      <c r="U7" s="51">
        <f t="shared" si="10"/>
        <v>1509</v>
      </c>
      <c r="V7" s="51">
        <f t="shared" si="10"/>
        <v>57</v>
      </c>
      <c r="W7" s="51">
        <f t="shared" si="10"/>
        <v>140</v>
      </c>
      <c r="X7" s="50" t="str">
        <f t="shared" si="10"/>
        <v>代行制</v>
      </c>
      <c r="Y7" s="52">
        <f>Y8</f>
        <v>64.400000000000006</v>
      </c>
      <c r="Z7" s="52">
        <f t="shared" ref="Z7:AH7" si="11">Z8</f>
        <v>66.7</v>
      </c>
      <c r="AA7" s="52">
        <f t="shared" si="11"/>
        <v>27.6</v>
      </c>
      <c r="AB7" s="52">
        <f t="shared" si="11"/>
        <v>64.400000000000006</v>
      </c>
      <c r="AC7" s="52">
        <f t="shared" si="11"/>
        <v>40.200000000000003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-55.2</v>
      </c>
      <c r="BG7" s="52">
        <f t="shared" ref="BG7:BO7" si="14">BG8</f>
        <v>-49.9</v>
      </c>
      <c r="BH7" s="52">
        <f t="shared" si="14"/>
        <v>-262.3</v>
      </c>
      <c r="BI7" s="52">
        <f t="shared" si="14"/>
        <v>-55.3</v>
      </c>
      <c r="BJ7" s="52">
        <f t="shared" si="14"/>
        <v>-148.5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-2617</v>
      </c>
      <c r="BR7" s="53">
        <f t="shared" ref="BR7:BZ7" si="15">BR8</f>
        <v>-2372</v>
      </c>
      <c r="BS7" s="53">
        <f t="shared" si="15"/>
        <v>-12282</v>
      </c>
      <c r="BT7" s="53">
        <f t="shared" si="15"/>
        <v>-2676</v>
      </c>
      <c r="BU7" s="53">
        <f t="shared" si="15"/>
        <v>-7577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97627</v>
      </c>
      <c r="CN7" s="51">
        <f>CN8</f>
        <v>23608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59.6</v>
      </c>
      <c r="DL7" s="52">
        <f t="shared" ref="DL7:DT7" si="17">DL8</f>
        <v>63.2</v>
      </c>
      <c r="DM7" s="52">
        <f t="shared" si="17"/>
        <v>66.7</v>
      </c>
      <c r="DN7" s="52">
        <f t="shared" si="17"/>
        <v>66.7</v>
      </c>
      <c r="DO7" s="52">
        <f t="shared" si="17"/>
        <v>73.7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12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30</v>
      </c>
      <c r="S8" s="57" t="s">
        <v>120</v>
      </c>
      <c r="T8" s="57" t="s">
        <v>121</v>
      </c>
      <c r="U8" s="58">
        <v>1509</v>
      </c>
      <c r="V8" s="58">
        <v>57</v>
      </c>
      <c r="W8" s="58">
        <v>140</v>
      </c>
      <c r="X8" s="57" t="s">
        <v>122</v>
      </c>
      <c r="Y8" s="59">
        <v>64.400000000000006</v>
      </c>
      <c r="Z8" s="59">
        <v>66.7</v>
      </c>
      <c r="AA8" s="59">
        <v>27.6</v>
      </c>
      <c r="AB8" s="59">
        <v>64.400000000000006</v>
      </c>
      <c r="AC8" s="59">
        <v>40.200000000000003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-55.2</v>
      </c>
      <c r="BG8" s="59">
        <v>-49.9</v>
      </c>
      <c r="BH8" s="59">
        <v>-262.3</v>
      </c>
      <c r="BI8" s="59">
        <v>-55.3</v>
      </c>
      <c r="BJ8" s="59">
        <v>-148.5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-2617</v>
      </c>
      <c r="BR8" s="60">
        <v>-2372</v>
      </c>
      <c r="BS8" s="60">
        <v>-12282</v>
      </c>
      <c r="BT8" s="61">
        <v>-2676</v>
      </c>
      <c r="BU8" s="61">
        <v>-7577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97627</v>
      </c>
      <c r="CN8" s="58">
        <v>23608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59.6</v>
      </c>
      <c r="DL8" s="59">
        <v>63.2</v>
      </c>
      <c r="DM8" s="59">
        <v>66.7</v>
      </c>
      <c r="DN8" s="59">
        <v>66.7</v>
      </c>
      <c r="DO8" s="59">
        <v>73.7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2026-01-16T01:34:46Z</cp:lastPrinted>
  <dcterms:created xsi:type="dcterms:W3CDTF">2025-12-12T09:30:10Z</dcterms:created>
  <dcterms:modified xsi:type="dcterms:W3CDTF">2026-02-17T06:08:49Z</dcterms:modified>
  <cp:category/>
</cp:coreProperties>
</file>