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8A997DE4-983E-4F59-8813-9D197DB4C7F0}" xr6:coauthVersionLast="47" xr6:coauthVersionMax="47" xr10:uidLastSave="{00000000-0000-0000-0000-000000000000}"/>
  <workbookProtection workbookAlgorithmName="SHA-512" workbookHashValue="ooLncCxsXaUFVoSAabDbES7TCp3B0nGaYqf/u5HIQ+rLFVzArtJ0JbZHOXBj+DtzCm1afigKCe+WRLhyfbpDfA==" workbookSaltValue="HFuVIli4KMmfB4x4PlxbWQ==" workbookSpinCount="100000" lockStructure="1"/>
  <bookViews>
    <workbookView xWindow="-108" yWindow="-108" windowWidth="27288" windowHeight="17544"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JV31" i="4" s="1"/>
  <c r="DK7" i="5"/>
  <c r="DI7" i="5"/>
  <c r="MI78" i="4" s="1"/>
  <c r="DH7" i="5"/>
  <c r="LT78" i="4" s="1"/>
  <c r="DG7" i="5"/>
  <c r="DF7" i="5"/>
  <c r="DE7" i="5"/>
  <c r="DD7" i="5"/>
  <c r="DC7" i="5"/>
  <c r="DB7" i="5"/>
  <c r="DA7" i="5"/>
  <c r="CZ7" i="5"/>
  <c r="CN7" i="5"/>
  <c r="CV76" i="4" s="1"/>
  <c r="CM7" i="5"/>
  <c r="BZ7" i="5"/>
  <c r="MA53" i="4" s="1"/>
  <c r="BY7" i="5"/>
  <c r="LH53" i="4" s="1"/>
  <c r="BX7" i="5"/>
  <c r="BW7" i="5"/>
  <c r="BV7" i="5"/>
  <c r="BU7" i="5"/>
  <c r="BT7" i="5"/>
  <c r="BS7" i="5"/>
  <c r="BR7" i="5"/>
  <c r="BQ7" i="5"/>
  <c r="BO7" i="5"/>
  <c r="HJ53" i="4" s="1"/>
  <c r="BN7" i="5"/>
  <c r="BM7" i="5"/>
  <c r="FX53" i="4" s="1"/>
  <c r="BL7" i="5"/>
  <c r="FE53" i="4" s="1"/>
  <c r="BK7" i="5"/>
  <c r="BJ7" i="5"/>
  <c r="BI7" i="5"/>
  <c r="BH7" i="5"/>
  <c r="BG7" i="5"/>
  <c r="BF7" i="5"/>
  <c r="BD7" i="5"/>
  <c r="BC7" i="5"/>
  <c r="BB7" i="5"/>
  <c r="BG53" i="4" s="1"/>
  <c r="BA7" i="5"/>
  <c r="AZ7" i="5"/>
  <c r="AY7" i="5"/>
  <c r="CS52" i="4" s="1"/>
  <c r="AX7" i="5"/>
  <c r="AW7" i="5"/>
  <c r="AV7" i="5"/>
  <c r="AU7" i="5"/>
  <c r="AS7" i="5"/>
  <c r="AR7" i="5"/>
  <c r="AQ7" i="5"/>
  <c r="AP7" i="5"/>
  <c r="AO7" i="5"/>
  <c r="EL32" i="4" s="1"/>
  <c r="AN7" i="5"/>
  <c r="AM7" i="5"/>
  <c r="GQ31" i="4" s="1"/>
  <c r="AL7" i="5"/>
  <c r="FX31" i="4" s="1"/>
  <c r="AK7" i="5"/>
  <c r="AJ7" i="5"/>
  <c r="AH7" i="5"/>
  <c r="AG7" i="5"/>
  <c r="AF7" i="5"/>
  <c r="AE7" i="5"/>
  <c r="AD7" i="5"/>
  <c r="AC7" i="5"/>
  <c r="AB7" i="5"/>
  <c r="BZ31" i="4" s="1"/>
  <c r="AA7" i="5"/>
  <c r="Z7" i="5"/>
  <c r="Y7" i="5"/>
  <c r="U31" i="4" s="1"/>
  <c r="X7" i="5"/>
  <c r="W7" i="5"/>
  <c r="V7" i="5"/>
  <c r="U7" i="5"/>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67" i="4"/>
  <c r="KO53" i="4"/>
  <c r="JV53" i="4"/>
  <c r="JC53" i="4"/>
  <c r="GQ53" i="4"/>
  <c r="EL53" i="4"/>
  <c r="CS53" i="4"/>
  <c r="BZ53" i="4"/>
  <c r="AN53" i="4"/>
  <c r="U53" i="4"/>
  <c r="MA52" i="4"/>
  <c r="LH52" i="4"/>
  <c r="KO52" i="4"/>
  <c r="JV52" i="4"/>
  <c r="JC52" i="4"/>
  <c r="HJ52" i="4"/>
  <c r="GQ52" i="4"/>
  <c r="FX52" i="4"/>
  <c r="FE52" i="4"/>
  <c r="EL52" i="4"/>
  <c r="BZ52" i="4"/>
  <c r="BG52" i="4"/>
  <c r="AN52" i="4"/>
  <c r="U52" i="4"/>
  <c r="MA32" i="4"/>
  <c r="LH32" i="4"/>
  <c r="KO32" i="4"/>
  <c r="JV32" i="4"/>
  <c r="JC32" i="4"/>
  <c r="HJ32" i="4"/>
  <c r="GQ32" i="4"/>
  <c r="FX32" i="4"/>
  <c r="FE32" i="4"/>
  <c r="CS32" i="4"/>
  <c r="BZ32" i="4"/>
  <c r="BG32" i="4"/>
  <c r="AN32" i="4"/>
  <c r="U32" i="4"/>
  <c r="MA31" i="4"/>
  <c r="LH31" i="4"/>
  <c r="KO31" i="4"/>
  <c r="JC31" i="4"/>
  <c r="HJ31" i="4"/>
  <c r="FE31" i="4"/>
  <c r="EL31" i="4"/>
  <c r="CS31" i="4"/>
  <c r="BG31" i="4"/>
  <c r="AN31" i="4"/>
  <c r="LJ10" i="4"/>
  <c r="JQ10" i="4"/>
  <c r="HX10" i="4"/>
  <c r="DU10" i="4"/>
  <c r="CF10" i="4"/>
  <c r="B10" i="4"/>
  <c r="LJ8" i="4"/>
  <c r="JQ8" i="4"/>
  <c r="HX8" i="4"/>
  <c r="FJ8" i="4"/>
  <c r="CF8" i="4"/>
  <c r="AQ8" i="4"/>
  <c r="B8" i="4"/>
  <c r="B6" i="4" l="1"/>
  <c r="CS51" i="4"/>
  <c r="CS30" i="4"/>
  <c r="BZ76" i="4"/>
  <c r="MA51" i="4"/>
  <c r="MI76" i="4"/>
  <c r="HJ51" i="4"/>
  <c r="MA30" i="4"/>
  <c r="IT76" i="4"/>
  <c r="HJ30" i="4"/>
  <c r="C11" i="5"/>
  <c r="D11" i="5"/>
  <c r="E11" i="5"/>
  <c r="B11" i="5"/>
  <c r="LH30" i="4" l="1"/>
  <c r="IE76" i="4"/>
  <c r="BZ51" i="4"/>
  <c r="GQ30" i="4"/>
  <c r="BZ30" i="4"/>
  <c r="BK76" i="4"/>
  <c r="LH51" i="4"/>
  <c r="LT76" i="4"/>
  <c r="GQ51" i="4"/>
  <c r="U30" i="4"/>
  <c r="R76" i="4"/>
  <c r="JC51" i="4"/>
  <c r="KA76" i="4"/>
  <c r="EL51" i="4"/>
  <c r="JC30" i="4"/>
  <c r="GL76" i="4"/>
  <c r="U51" i="4"/>
  <c r="EL30" i="4"/>
  <c r="LE76" i="4"/>
  <c r="FX51" i="4"/>
  <c r="KO30" i="4"/>
  <c r="HP76" i="4"/>
  <c r="BG51" i="4"/>
  <c r="FX30" i="4"/>
  <c r="BG30" i="4"/>
  <c r="AV76" i="4"/>
  <c r="KO51" i="4"/>
  <c r="AN30" i="4"/>
  <c r="AG76" i="4"/>
  <c r="JV51" i="4"/>
  <c r="KP76" i="4"/>
  <c r="FE51" i="4"/>
  <c r="JV30" i="4"/>
  <c r="HA76" i="4"/>
  <c r="AN51" i="4"/>
  <c r="FE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<sst xmlns="http://schemas.openxmlformats.org/spreadsheetml/2006/main" count="278" uniqueCount="130">
  <si>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</si>
  <si>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</si>
  <si>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</si>
  <si>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</si>
  <si>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</si>
  <si>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</si>
  <si>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</si>
  <si>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</si>
  <si>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</si>
  <si>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</si>
  <si>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</si>
  <si>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</si>
  <si>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</si>
  <si>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</si>
  <si>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</si>
  <si>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</si>
  <si>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</si>
  <si>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</si>
  <si>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</si>
  <si>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</si>
  <si>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</si>
  <si>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</si>
  <si>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</si>
  <si>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</si>
  <si>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</si>
  <si>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</si>
  <si>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</si>
  <si>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</si>
  <si>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</si>
  <si>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</si>
  <si>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</si>
  <si>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</si>
  <si>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</si>
  <si>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</si>
  <si>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</si>
  <si>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</si>
  <si>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</si>
  <si>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</si>
  <si>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</si>
  <si>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</si>
  <si>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</si>
  <si>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</si>
  <si>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</si>
  <si>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</si>
  <si>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</si>
  <si>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</si>
  <si>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</si>
  <si>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</si>
  <si>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</si>
  <si>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</si>
  <si>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</si>
  <si>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</si>
  <si>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</si>
  <si>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</si>
  <si>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</si>
  <si>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</si>
  <si>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</si>
  <si>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</si>
  <si>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</si>
  <si>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</si>
  <si>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</si>
  <si>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</si>
  <si>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</si>
  <si>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</si>
  <si>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</si>
  <si>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</si>
  <si>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</si>
  <si>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</si>
  <si>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</si>
  <si>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</si>
  <si>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</si>
  <si>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</si>
  <si>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</si>
  <si>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</si>
  <si>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</si>
  <si>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</si>
  <si>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</si>
  <si>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</si>
  <si>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</si>
  <si>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</si>
  <si>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</si>
  <si>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</si>
  <si>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</si>
  <si>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</si>
  <si>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</si>
  <si>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</si>
  <si>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</si>
  <si>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</si>
  <si>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</si>
  <si>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</si>
  <si>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</si>
  <si>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</si>
  <si>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</si>
  <si>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</si>
  <si>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</si>
  <si>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</si>
  <si>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</si>
  <si>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</si>
  <si>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</si>
  <si>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</si>
  <si>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</si>
  <si>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当該値(N-2)</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</si>
  <si>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</si>
  <si>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</si>
  <si>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</si>
  <si>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</si>
  <si>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</si>
  <si>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</si>
  <si>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知立市</t>
  </si>
  <si>
    <t>知立市駅前駐車場</t>
  </si>
  <si>
    <t>法非適用</t>
  </si>
  <si>
    <t>駐車場整備事業</t>
  </si>
  <si>
    <t>-</t>
  </si>
  <si>
    <t>Ａ１Ｂ１</t>
  </si>
  <si>
    <t>非設置</t>
  </si>
  <si>
    <t>該当数値なし</t>
  </si>
  <si>
    <t>届出駐車場</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</si>
  <si>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</si>
  <si>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</si>
  <si>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</si>
  <si>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</si>
  <si>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</si>
  <si>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</si>
  <si>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</si>
  <si>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</si>
  <si>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</si>
  <si>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建築後計経過年数が40年近く経過しており、設備については老朽化している箇所も多々あるため、今後長期間にわたって使用する場合、改修・修繕も必要となるが、当該施設を含む区域が市街地再開発事業を目指していることから、将来的には駐車場事業の廃止を予定している。このような状況から積極的な設備投資は難しく、改修・修繕についは必要最小限の範囲で実施している。
なお、⑥有形固定資産減価償却率と⑨累積欠損金比率は地方公営企業法非適用のため、該当数値なしとなる。
また、⑩企業債残高対料金収入比率についても、企業債残高がないため0％とる。</t>
    <rPh sb="0" eb="2">
      <t>ケンチク</t>
    </rPh>
    <rPh sb="2" eb="3">
      <t>ゴ</t>
    </rPh>
    <rPh sb="3" eb="4">
      <t>ケイ</t>
    </rPh>
    <rPh sb="4" eb="9">
      <t>ケイカネン</t>
    </rPh>
    <rPh sb="11" eb="12">
      <t>ネン</t>
    </rPh>
    <rPh sb="12" eb="13">
      <t>チカ</t>
    </rPh>
    <rPh sb="14" eb="16">
      <t>ケイカ</t>
    </rPh>
    <rPh sb="28" eb="31">
      <t>ロウキュウカ</t>
    </rPh>
    <rPh sb="35" eb="37">
      <t>カショ</t>
    </rPh>
    <rPh sb="38" eb="40">
      <t>タタ</t>
    </rPh>
    <rPh sb="45" eb="47">
      <t>コンゴ</t>
    </rPh>
    <rPh sb="47" eb="50">
      <t>チョウキカン</t>
    </rPh>
    <rPh sb="55" eb="57">
      <t>シヨウ</t>
    </rPh>
    <rPh sb="59" eb="61">
      <t>バアイ</t>
    </rPh>
    <rPh sb="62" eb="64">
      <t>カイシュウ</t>
    </rPh>
    <rPh sb="65" eb="67">
      <t>シュウゼン</t>
    </rPh>
    <rPh sb="68" eb="70">
      <t>ヒツヨウ</t>
    </rPh>
    <rPh sb="75" eb="77">
      <t>トウガイ</t>
    </rPh>
    <rPh sb="77" eb="79">
      <t>シセツ</t>
    </rPh>
    <rPh sb="80" eb="81">
      <t>フク</t>
    </rPh>
    <rPh sb="82" eb="84">
      <t>クイキ</t>
    </rPh>
    <rPh sb="85" eb="88">
      <t>シガイチ</t>
    </rPh>
    <rPh sb="88" eb="91">
      <t>サイカイハツ</t>
    </rPh>
    <rPh sb="91" eb="93">
      <t>ジギョウ</t>
    </rPh>
    <rPh sb="94" eb="96">
      <t>メザ</t>
    </rPh>
    <rPh sb="105" eb="108">
      <t>ショウライテキ</t>
    </rPh>
    <rPh sb="110" eb="113">
      <t>チュウシャジョウ</t>
    </rPh>
    <rPh sb="113" eb="115">
      <t>ジギョウ</t>
    </rPh>
    <rPh sb="116" eb="118">
      <t>ハイシ</t>
    </rPh>
    <rPh sb="119" eb="121">
      <t>ヨテイ</t>
    </rPh>
    <rPh sb="131" eb="133">
      <t>ジョウキョウ</t>
    </rPh>
    <rPh sb="135" eb="138">
      <t>セッキョクテキ</t>
    </rPh>
    <rPh sb="139" eb="141">
      <t>セツビ</t>
    </rPh>
    <rPh sb="141" eb="143">
      <t>トウシ</t>
    </rPh>
    <rPh sb="144" eb="145">
      <t>ムズカ</t>
    </rPh>
    <rPh sb="148" eb="150">
      <t>カイシュウ</t>
    </rPh>
    <rPh sb="151" eb="153">
      <t>シュウゼン</t>
    </rPh>
    <rPh sb="157" eb="159">
      <t>ヒツヨウ</t>
    </rPh>
    <rPh sb="159" eb="161">
      <t>サイショウ</t>
    </rPh>
    <rPh sb="161" eb="162">
      <t>カギリ</t>
    </rPh>
    <rPh sb="163" eb="165">
      <t>ハンイ</t>
    </rPh>
    <rPh sb="166" eb="173">
      <t>ジッシシテイ</t>
    </rPh>
    <rPh sb="178" eb="184">
      <t>ユウケイコテイシサン</t>
    </rPh>
    <rPh sb="184" eb="186">
      <t>ゲンカ</t>
    </rPh>
    <rPh sb="186" eb="188">
      <t>ショウキャク</t>
    </rPh>
    <rPh sb="188" eb="189">
      <t>リツ</t>
    </rPh>
    <rPh sb="191" eb="193">
      <t>ルイセキ</t>
    </rPh>
    <rPh sb="193" eb="195">
      <t>ケッソン</t>
    </rPh>
    <rPh sb="195" eb="196">
      <t>キン</t>
    </rPh>
    <rPh sb="196" eb="198">
      <t>ヒリツ</t>
    </rPh>
    <rPh sb="199" eb="201">
      <t>チホウ</t>
    </rPh>
    <rPh sb="201" eb="203">
      <t>コウエイ</t>
    </rPh>
    <rPh sb="203" eb="205">
      <t>キギョウ</t>
    </rPh>
    <rPh sb="205" eb="206">
      <t>ホウ</t>
    </rPh>
    <rPh sb="206" eb="209">
      <t>ヒテキ</t>
    </rPh>
    <rPh sb="213" eb="215">
      <t>ガイトウ</t>
    </rPh>
    <rPh sb="215" eb="217">
      <t>スウチ</t>
    </rPh>
    <rPh sb="228" eb="230">
      <t>キギョウ</t>
    </rPh>
    <rPh sb="230" eb="231">
      <t>サイ</t>
    </rPh>
    <rPh sb="231" eb="233">
      <t>ザンダカ</t>
    </rPh>
    <rPh sb="233" eb="234">
      <t>タイ</t>
    </rPh>
    <rPh sb="234" eb="236">
      <t>リョウキン</t>
    </rPh>
    <rPh sb="236" eb="238">
      <t>シュウニュウ</t>
    </rPh>
    <rPh sb="238" eb="240">
      <t>ヒリツ</t>
    </rPh>
    <rPh sb="246" eb="248">
      <t>キギョウ</t>
    </rPh>
    <rPh sb="248" eb="249">
      <t>サイ</t>
    </rPh>
    <rPh sb="249" eb="251">
      <t>ザンダカ</t>
    </rPh>
    <phoneticPr fontId="16"/>
  </si>
  <si>
    <r>
      <t>①収益的収支比率については、令和５</t>
    </r>
    <r>
      <rPr>
        <sz val="11"/>
        <color theme="1"/>
        <rFont val="ＭＳ ゴシック"/>
        <family val="3"/>
        <charset val="128"/>
      </rPr>
      <t>年度と同様に機器等更新による支出が無かったことにより、前年度と比較し大幅な変動はない。
また、④売上高ＧＤＰ比率、⑤ＥＢＩＴＤＡTも上記と同様である。
②他会計補助機比率、③駐車台数一台当たりの他会計補助金額は、他会計からの補助金がないため　0％、0円とる。</t>
    </r>
    <rPh sb="1" eb="3">
      <t>シュウエキ</t>
    </rPh>
    <rPh sb="3" eb="8">
      <t>テキシュウ</t>
    </rPh>
    <rPh sb="14" eb="16">
      <t>レイワ</t>
    </rPh>
    <rPh sb="17" eb="19">
      <t>ネンド</t>
    </rPh>
    <rPh sb="20" eb="22">
      <t>ドウヨウ</t>
    </rPh>
    <rPh sb="23" eb="26">
      <t>キキトウ</t>
    </rPh>
    <rPh sb="26" eb="28">
      <t>コウシン</t>
    </rPh>
    <rPh sb="31" eb="33">
      <t>シシュツ</t>
    </rPh>
    <rPh sb="34" eb="35">
      <t>ナ</t>
    </rPh>
    <rPh sb="44" eb="51">
      <t>ゼンネンド</t>
    </rPh>
    <rPh sb="51" eb="53">
      <t>オオハバ</t>
    </rPh>
    <rPh sb="54" eb="60">
      <t>ヘンド</t>
    </rPh>
    <rPh sb="65" eb="68">
      <t>ウリア</t>
    </rPh>
    <rPh sb="71" eb="73">
      <t>ヒリツ</t>
    </rPh>
    <rPh sb="83" eb="85">
      <t>ジョウキ</t>
    </rPh>
    <rPh sb="86" eb="88">
      <t>ドウヨウ</t>
    </rPh>
    <rPh sb="94" eb="102">
      <t>タカイケイホジ</t>
    </rPh>
    <rPh sb="104" eb="108">
      <t>チュウシャダイスウ</t>
    </rPh>
    <rPh sb="108" eb="113">
      <t>イチダイ</t>
    </rPh>
    <rPh sb="114" eb="120">
      <t>タカイケイホジョキン</t>
    </rPh>
    <rPh sb="120" eb="123">
      <t>ガク</t>
    </rPh>
    <rPh sb="123" eb="126">
      <t>タカイケイ</t>
    </rPh>
    <rPh sb="129" eb="132">
      <t>ホジョキン</t>
    </rPh>
    <rPh sb="142" eb="143">
      <t>エン</t>
    </rPh>
    <phoneticPr fontId="16"/>
  </si>
  <si>
    <t>売上等は令和５年度決算と比較すると回復傾向ではありますが、新型コロナウイルスの感染拡大前となる平成30年度決算との比較では大きな減少となっているが、この様な状況の中でも黒字経営を維持している。
黒字経営の一つの要因として、運営について指定管理者制度を導入しており、民間の経営ノウハウを活用していることが上げられる。
今後も、顧客満足等を意識した運営を行い、更なる利用者及び収入の増加を目標としてる。
なお、経営戦略については、再開発事業の計画に基づき近い将来駐車場の除却を予定していることから、策定はしましたが必要性が低いため見直し等は実施していない。</t>
    <rPh sb="0" eb="2">
      <t>ウリアゲ</t>
    </rPh>
    <rPh sb="2" eb="3">
      <t>トウ</t>
    </rPh>
    <rPh sb="4" eb="6">
      <t>レイワ</t>
    </rPh>
    <rPh sb="7" eb="9">
      <t>ネンド</t>
    </rPh>
    <rPh sb="9" eb="11">
      <t>ケッサン</t>
    </rPh>
    <rPh sb="12" eb="14">
      <t>ヒカク</t>
    </rPh>
    <rPh sb="17" eb="19">
      <t>カイフク</t>
    </rPh>
    <rPh sb="19" eb="21">
      <t>ケイコウ</t>
    </rPh>
    <rPh sb="29" eb="31">
      <t>シンガタ</t>
    </rPh>
    <rPh sb="39" eb="41">
      <t>カンセン</t>
    </rPh>
    <rPh sb="41" eb="43">
      <t>カクダイ</t>
    </rPh>
    <rPh sb="43" eb="44">
      <t>マエ</t>
    </rPh>
    <rPh sb="47" eb="49">
      <t>ヘイセイ</t>
    </rPh>
    <rPh sb="51" eb="53">
      <t>ネンド</t>
    </rPh>
    <rPh sb="53" eb="55">
      <t>ケッサン</t>
    </rPh>
    <rPh sb="57" eb="59">
      <t>ヒカク</t>
    </rPh>
    <rPh sb="61" eb="62">
      <t>オオ</t>
    </rPh>
    <rPh sb="64" eb="66">
      <t>ゲンショウ</t>
    </rPh>
    <rPh sb="76" eb="77">
      <t>ヨウ</t>
    </rPh>
    <rPh sb="78" eb="80">
      <t>ジョウキョウ</t>
    </rPh>
    <rPh sb="81" eb="82">
      <t>ナカ</t>
    </rPh>
    <rPh sb="84" eb="86">
      <t>クロジ</t>
    </rPh>
    <rPh sb="86" eb="88">
      <t>ケイエイ</t>
    </rPh>
    <rPh sb="89" eb="91">
      <t>イジ</t>
    </rPh>
    <rPh sb="97" eb="99">
      <t>クロジ</t>
    </rPh>
    <rPh sb="99" eb="101">
      <t>ケイエイ</t>
    </rPh>
    <rPh sb="102" eb="103">
      <t>ヒト</t>
    </rPh>
    <rPh sb="105" eb="107">
      <t>ヨウイン</t>
    </rPh>
    <rPh sb="111" eb="113">
      <t>ウンエイ</t>
    </rPh>
    <rPh sb="117" eb="119">
      <t>シテイ</t>
    </rPh>
    <rPh sb="119" eb="122">
      <t>カンリシャ</t>
    </rPh>
    <rPh sb="122" eb="124">
      <t>セイド</t>
    </rPh>
    <rPh sb="125" eb="127">
      <t>ドウニュウ</t>
    </rPh>
    <rPh sb="132" eb="134">
      <t>ミンカン</t>
    </rPh>
    <rPh sb="135" eb="137">
      <t>ケイエイ</t>
    </rPh>
    <rPh sb="142" eb="144">
      <t>カツヨウ</t>
    </rPh>
    <rPh sb="151" eb="152">
      <t>ア</t>
    </rPh>
    <rPh sb="158" eb="160">
      <t>コンゴ</t>
    </rPh>
    <rPh sb="162" eb="164">
      <t>コキャク</t>
    </rPh>
    <rPh sb="164" eb="166">
      <t>マンゾク</t>
    </rPh>
    <rPh sb="166" eb="167">
      <t>トウ</t>
    </rPh>
    <rPh sb="168" eb="170">
      <t>イシキ</t>
    </rPh>
    <rPh sb="172" eb="174">
      <t>ウンエイ</t>
    </rPh>
    <rPh sb="175" eb="176">
      <t>オコナ</t>
    </rPh>
    <rPh sb="178" eb="179">
      <t>サラ</t>
    </rPh>
    <rPh sb="181" eb="184">
      <t>リヨウシャ</t>
    </rPh>
    <rPh sb="184" eb="185">
      <t>オヨ</t>
    </rPh>
    <rPh sb="186" eb="188">
      <t>シュウニュウ</t>
    </rPh>
    <rPh sb="189" eb="191">
      <t>ゾウカ</t>
    </rPh>
    <rPh sb="192" eb="194">
      <t>モクヒョウ</t>
    </rPh>
    <rPh sb="203" eb="205">
      <t>ケイエイ</t>
    </rPh>
    <rPh sb="205" eb="207">
      <t>センリャク</t>
    </rPh>
    <rPh sb="213" eb="216">
      <t>サイカイハツ</t>
    </rPh>
    <rPh sb="216" eb="218">
      <t>ジギョウ</t>
    </rPh>
    <rPh sb="219" eb="221">
      <t>ケイカク</t>
    </rPh>
    <rPh sb="222" eb="223">
      <t>モト</t>
    </rPh>
    <rPh sb="225" eb="226">
      <t>チカ</t>
    </rPh>
    <rPh sb="227" eb="229">
      <t>ショウライ</t>
    </rPh>
    <rPh sb="229" eb="232">
      <t>チュウシャジョウ</t>
    </rPh>
    <rPh sb="233" eb="235">
      <t>ジョキャク</t>
    </rPh>
    <rPh sb="236" eb="238">
      <t>ヨテイ</t>
    </rPh>
    <rPh sb="255" eb="258">
      <t>ヒツヨウセイ</t>
    </rPh>
    <rPh sb="259" eb="260">
      <t>ヒク</t>
    </rPh>
    <rPh sb="263" eb="265">
      <t>ミナオ</t>
    </rPh>
    <rPh sb="266" eb="267">
      <t>トウ</t>
    </rPh>
    <rPh sb="268" eb="270">
      <t>ジッシ</t>
    </rPh>
    <phoneticPr fontId="16"/>
  </si>
  <si>
    <t>⑪稼働率について、新型コロナウイルスが前年度と比較して落ち着いてきたことなどから、緩やかではあるが回復傾向となってる。一方で、テレワークやＥコマースの普及等によりライフスタイルが変化したことによる、利用者の減少等の影響も考えられます。</t>
    <rPh sb="1" eb="3">
      <t>カドウ</t>
    </rPh>
    <rPh sb="3" eb="4">
      <t>リツ</t>
    </rPh>
    <rPh sb="9" eb="11">
      <t>シンガタ</t>
    </rPh>
    <rPh sb="19" eb="22">
      <t>ゼンネンド</t>
    </rPh>
    <rPh sb="23" eb="25">
      <t>ヒカク</t>
    </rPh>
    <rPh sb="27" eb="28">
      <t>オ</t>
    </rPh>
    <rPh sb="29" eb="30">
      <t>ツ</t>
    </rPh>
    <rPh sb="41" eb="42">
      <t>ユル</t>
    </rPh>
    <rPh sb="49" eb="51">
      <t>カイフク</t>
    </rPh>
    <rPh sb="51" eb="53">
      <t>ケイコウ</t>
    </rPh>
    <rPh sb="59" eb="61">
      <t>イッポウ</t>
    </rPh>
    <rPh sb="75" eb="77">
      <t>フキュウ</t>
    </rPh>
    <rPh sb="77" eb="78">
      <t>トウ</t>
    </rPh>
    <rPh sb="89" eb="91">
      <t>ヘンカ</t>
    </rPh>
    <rPh sb="99" eb="102">
      <t>リヨウシャ</t>
    </rPh>
    <rPh sb="103" eb="105">
      <t>ゲンショウ</t>
    </rPh>
    <rPh sb="105" eb="106">
      <t>トウ</t>
    </rPh>
    <rPh sb="107" eb="110">
      <t>エイキ</t>
    </rPh>
    <rPh sb="110" eb="111">
      <t>カンガ</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</si>
</sst>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theme="1"/>
      <name val="ＭＳ ゴシック"/>
      <family val="3"/>
    </font>
    <font>
      <sz val="6"/>
      <name val="ＭＳ Ｐゴシック"/>
      <family val="3"/>
    </font>
    <font>
      <sz val="1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189.6</c:v>
                </c:pt>
                <c:pt idx="1">
                  <c:v>156.69999999999999</c:v>
                </c:pt>
                <c:pt idx="2">
                  <c:v>175</c:v>
                </c:pt>
                <c:pt idx="3">
                  <c:v>171.9</c:v>
                </c:pt>
                <c:pt idx="4">
                  <c:v>163</c:v>
                </c:pt>
              </c:numCache>
            </c:numRef>
          </c:val>
          <c:extLst>
            <c:ext xmlns:c16="http://schemas.microsoft.com/office/drawing/2014/chart" uri="{C3380CC4-5D6E-409C-BE32-E72D297353CC}">
              <c16:uniqueId val="{00000000-C3FE-4EE5-A6F1-B91AE944915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C3FE-4EE5-A6F1-B91AE944915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003-4B81-92AD-0AF11074192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E003-4B81-92AD-0AF11074192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E96-490D-B512-68CA019746B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E96-490D-B512-68CA019746B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86C-4AF2-9F3A-CE0F2864771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86C-4AF2-9F3A-CE0F2864771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ED2-44CE-A04B-387D2D51733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7ED2-44CE-A04B-387D2D51733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EAD-4F6A-95C0-88742A1CCFF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BEAD-4F6A-95C0-88742A1CCFF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104.5</c:v>
                </c:pt>
                <c:pt idx="1">
                  <c:v>104.9</c:v>
                </c:pt>
                <c:pt idx="2">
                  <c:v>128.5</c:v>
                </c:pt>
                <c:pt idx="3">
                  <c:v>135.80000000000001</c:v>
                </c:pt>
                <c:pt idx="4">
                  <c:v>139</c:v>
                </c:pt>
              </c:numCache>
            </c:numRef>
          </c:val>
          <c:extLst>
            <c:ext xmlns:c16="http://schemas.microsoft.com/office/drawing/2014/chart" uri="{C3380CC4-5D6E-409C-BE32-E72D297353CC}">
              <c16:uniqueId val="{00000000-14B6-42C4-8F33-07A7D98700B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14B6-42C4-8F33-07A7D98700B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46.8</c:v>
                </c:pt>
                <c:pt idx="1">
                  <c:v>35.5</c:v>
                </c:pt>
                <c:pt idx="2">
                  <c:v>42.2</c:v>
                </c:pt>
                <c:pt idx="3">
                  <c:v>42.3</c:v>
                </c:pt>
                <c:pt idx="4">
                  <c:v>39.1</c:v>
                </c:pt>
              </c:numCache>
            </c:numRef>
          </c:val>
          <c:extLst>
            <c:ext xmlns:c16="http://schemas.microsoft.com/office/drawing/2014/chart" uri="{C3380CC4-5D6E-409C-BE32-E72D297353CC}">
              <c16:uniqueId val="{00000000-FD3F-458C-84DB-D94F7B0F633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FD3F-458C-84DB-D94F7B0F633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28600</c:v>
                </c:pt>
                <c:pt idx="1">
                  <c:v>22200</c:v>
                </c:pt>
                <c:pt idx="2">
                  <c:v>32803</c:v>
                </c:pt>
                <c:pt idx="3">
                  <c:v>33986</c:v>
                </c:pt>
                <c:pt idx="4">
                  <c:v>30440</c:v>
                </c:pt>
              </c:numCache>
            </c:numRef>
          </c:val>
          <c:extLst>
            <c:ext xmlns:c16="http://schemas.microsoft.com/office/drawing/2014/chart" uri="{C3380CC4-5D6E-409C-BE32-E72D297353CC}">
              <c16:uniqueId val="{00000000-181F-49F8-8627-CBB2784D3C4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181F-49F8-8627-CBB2784D3C4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愛知県知立市　知立市駅前駐車場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2">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9">
        <f>データ!U7</f>
        <v>5100</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2">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2">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116</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立体式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39</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246</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150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07" t="s">
        <v>127</v>
      </c>
      <c r="NE15" s="108"/>
      <c r="NF15" s="108"/>
      <c r="NG15" s="108"/>
      <c r="NH15" s="108"/>
      <c r="NI15" s="108"/>
      <c r="NJ15" s="108"/>
      <c r="NK15" s="108"/>
      <c r="NL15" s="108"/>
      <c r="NM15" s="108"/>
      <c r="NN15" s="108"/>
      <c r="NO15" s="108"/>
      <c r="NP15" s="108"/>
      <c r="NQ15" s="108"/>
      <c r="NR15" s="109"/>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7"/>
      <c r="NE16" s="108"/>
      <c r="NF16" s="108"/>
      <c r="NG16" s="108"/>
      <c r="NH16" s="108"/>
      <c r="NI16" s="108"/>
      <c r="NJ16" s="108"/>
      <c r="NK16" s="108"/>
      <c r="NL16" s="108"/>
      <c r="NM16" s="108"/>
      <c r="NN16" s="108"/>
      <c r="NO16" s="108"/>
      <c r="NP16" s="108"/>
      <c r="NQ16" s="108"/>
      <c r="NR16" s="109"/>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7"/>
      <c r="NE17" s="108"/>
      <c r="NF17" s="108"/>
      <c r="NG17" s="108"/>
      <c r="NH17" s="108"/>
      <c r="NI17" s="108"/>
      <c r="NJ17" s="108"/>
      <c r="NK17" s="108"/>
      <c r="NL17" s="108"/>
      <c r="NM17" s="108"/>
      <c r="NN17" s="108"/>
      <c r="NO17" s="108"/>
      <c r="NP17" s="108"/>
      <c r="NQ17" s="108"/>
      <c r="NR17" s="109"/>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7"/>
      <c r="NE18" s="108"/>
      <c r="NF18" s="108"/>
      <c r="NG18" s="108"/>
      <c r="NH18" s="108"/>
      <c r="NI18" s="108"/>
      <c r="NJ18" s="108"/>
      <c r="NK18" s="108"/>
      <c r="NL18" s="108"/>
      <c r="NM18" s="108"/>
      <c r="NN18" s="108"/>
      <c r="NO18" s="108"/>
      <c r="NP18" s="108"/>
      <c r="NQ18" s="108"/>
      <c r="NR18" s="109"/>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7"/>
      <c r="NE19" s="108"/>
      <c r="NF19" s="108"/>
      <c r="NG19" s="108"/>
      <c r="NH19" s="108"/>
      <c r="NI19" s="108"/>
      <c r="NJ19" s="108"/>
      <c r="NK19" s="108"/>
      <c r="NL19" s="108"/>
      <c r="NM19" s="108"/>
      <c r="NN19" s="108"/>
      <c r="NO19" s="108"/>
      <c r="NP19" s="108"/>
      <c r="NQ19" s="108"/>
      <c r="NR19" s="109"/>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7"/>
      <c r="NE20" s="108"/>
      <c r="NF20" s="108"/>
      <c r="NG20" s="108"/>
      <c r="NH20" s="108"/>
      <c r="NI20" s="108"/>
      <c r="NJ20" s="108"/>
      <c r="NK20" s="108"/>
      <c r="NL20" s="108"/>
      <c r="NM20" s="108"/>
      <c r="NN20" s="108"/>
      <c r="NO20" s="108"/>
      <c r="NP20" s="108"/>
      <c r="NQ20" s="108"/>
      <c r="NR20" s="109"/>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7"/>
      <c r="NE21" s="108"/>
      <c r="NF21" s="108"/>
      <c r="NG21" s="108"/>
      <c r="NH21" s="108"/>
      <c r="NI21" s="108"/>
      <c r="NJ21" s="108"/>
      <c r="NK21" s="108"/>
      <c r="NL21" s="108"/>
      <c r="NM21" s="108"/>
      <c r="NN21" s="108"/>
      <c r="NO21" s="108"/>
      <c r="NP21" s="108"/>
      <c r="NQ21" s="108"/>
      <c r="NR21" s="109"/>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7"/>
      <c r="NE22" s="108"/>
      <c r="NF22" s="108"/>
      <c r="NG22" s="108"/>
      <c r="NH22" s="108"/>
      <c r="NI22" s="108"/>
      <c r="NJ22" s="108"/>
      <c r="NK22" s="108"/>
      <c r="NL22" s="108"/>
      <c r="NM22" s="108"/>
      <c r="NN22" s="108"/>
      <c r="NO22" s="108"/>
      <c r="NP22" s="108"/>
      <c r="NQ22" s="108"/>
      <c r="NR22" s="109"/>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7"/>
      <c r="NE23" s="108"/>
      <c r="NF23" s="108"/>
      <c r="NG23" s="108"/>
      <c r="NH23" s="108"/>
      <c r="NI23" s="108"/>
      <c r="NJ23" s="108"/>
      <c r="NK23" s="108"/>
      <c r="NL23" s="108"/>
      <c r="NM23" s="108"/>
      <c r="NN23" s="108"/>
      <c r="NO23" s="108"/>
      <c r="NP23" s="108"/>
      <c r="NQ23" s="108"/>
      <c r="NR23" s="109"/>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7"/>
      <c r="NE24" s="108"/>
      <c r="NF24" s="108"/>
      <c r="NG24" s="108"/>
      <c r="NH24" s="108"/>
      <c r="NI24" s="108"/>
      <c r="NJ24" s="108"/>
      <c r="NK24" s="108"/>
      <c r="NL24" s="108"/>
      <c r="NM24" s="108"/>
      <c r="NN24" s="108"/>
      <c r="NO24" s="108"/>
      <c r="NP24" s="108"/>
      <c r="NQ24" s="108"/>
      <c r="NR24" s="109"/>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7"/>
      <c r="NE25" s="108"/>
      <c r="NF25" s="108"/>
      <c r="NG25" s="108"/>
      <c r="NH25" s="108"/>
      <c r="NI25" s="108"/>
      <c r="NJ25" s="108"/>
      <c r="NK25" s="108"/>
      <c r="NL25" s="108"/>
      <c r="NM25" s="108"/>
      <c r="NN25" s="108"/>
      <c r="NO25" s="108"/>
      <c r="NP25" s="108"/>
      <c r="NQ25" s="108"/>
      <c r="NR25" s="109"/>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7"/>
      <c r="NE26" s="108"/>
      <c r="NF26" s="108"/>
      <c r="NG26" s="108"/>
      <c r="NH26" s="108"/>
      <c r="NI26" s="108"/>
      <c r="NJ26" s="108"/>
      <c r="NK26" s="108"/>
      <c r="NL26" s="108"/>
      <c r="NM26" s="108"/>
      <c r="NN26" s="108"/>
      <c r="NO26" s="108"/>
      <c r="NP26" s="108"/>
      <c r="NQ26" s="108"/>
      <c r="NR26" s="109"/>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7"/>
      <c r="NE27" s="108"/>
      <c r="NF27" s="108"/>
      <c r="NG27" s="108"/>
      <c r="NH27" s="108"/>
      <c r="NI27" s="108"/>
      <c r="NJ27" s="108"/>
      <c r="NK27" s="108"/>
      <c r="NL27" s="108"/>
      <c r="NM27" s="108"/>
      <c r="NN27" s="108"/>
      <c r="NO27" s="108"/>
      <c r="NP27" s="108"/>
      <c r="NQ27" s="108"/>
      <c r="NR27" s="109"/>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7"/>
      <c r="NE28" s="108"/>
      <c r="NF28" s="108"/>
      <c r="NG28" s="108"/>
      <c r="NH28" s="108"/>
      <c r="NI28" s="108"/>
      <c r="NJ28" s="108"/>
      <c r="NK28" s="108"/>
      <c r="NL28" s="108"/>
      <c r="NM28" s="108"/>
      <c r="NN28" s="108"/>
      <c r="NO28" s="108"/>
      <c r="NP28" s="108"/>
      <c r="NQ28" s="108"/>
      <c r="NR28" s="109"/>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7"/>
      <c r="NE29" s="108"/>
      <c r="NF29" s="108"/>
      <c r="NG29" s="108"/>
      <c r="NH29" s="108"/>
      <c r="NI29" s="108"/>
      <c r="NJ29" s="108"/>
      <c r="NK29" s="108"/>
      <c r="NL29" s="108"/>
      <c r="NM29" s="108"/>
      <c r="NN29" s="108"/>
      <c r="NO29" s="108"/>
      <c r="NP29" s="108"/>
      <c r="NQ29" s="108"/>
      <c r="NR29" s="109"/>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07"/>
      <c r="NE30" s="108"/>
      <c r="NF30" s="108"/>
      <c r="NG30" s="108"/>
      <c r="NH30" s="108"/>
      <c r="NI30" s="108"/>
      <c r="NJ30" s="108"/>
      <c r="NK30" s="108"/>
      <c r="NL30" s="108"/>
      <c r="NM30" s="108"/>
      <c r="NN30" s="108"/>
      <c r="NO30" s="108"/>
      <c r="NP30" s="108"/>
      <c r="NQ30" s="108"/>
      <c r="NR30" s="109"/>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189.6</v>
      </c>
      <c r="V31" s="98"/>
      <c r="W31" s="98"/>
      <c r="X31" s="98"/>
      <c r="Y31" s="98"/>
      <c r="Z31" s="98"/>
      <c r="AA31" s="98"/>
      <c r="AB31" s="98"/>
      <c r="AC31" s="98"/>
      <c r="AD31" s="98"/>
      <c r="AE31" s="98"/>
      <c r="AF31" s="98"/>
      <c r="AG31" s="98"/>
      <c r="AH31" s="98"/>
      <c r="AI31" s="98"/>
      <c r="AJ31" s="98"/>
      <c r="AK31" s="98"/>
      <c r="AL31" s="98"/>
      <c r="AM31" s="98"/>
      <c r="AN31" s="98">
        <f>データ!Z7</f>
        <v>156.69999999999999</v>
      </c>
      <c r="AO31" s="98"/>
      <c r="AP31" s="98"/>
      <c r="AQ31" s="98"/>
      <c r="AR31" s="98"/>
      <c r="AS31" s="98"/>
      <c r="AT31" s="98"/>
      <c r="AU31" s="98"/>
      <c r="AV31" s="98"/>
      <c r="AW31" s="98"/>
      <c r="AX31" s="98"/>
      <c r="AY31" s="98"/>
      <c r="AZ31" s="98"/>
      <c r="BA31" s="98"/>
      <c r="BB31" s="98"/>
      <c r="BC31" s="98"/>
      <c r="BD31" s="98"/>
      <c r="BE31" s="98"/>
      <c r="BF31" s="98"/>
      <c r="BG31" s="98">
        <f>データ!AA7</f>
        <v>175</v>
      </c>
      <c r="BH31" s="98"/>
      <c r="BI31" s="98"/>
      <c r="BJ31" s="98"/>
      <c r="BK31" s="98"/>
      <c r="BL31" s="98"/>
      <c r="BM31" s="98"/>
      <c r="BN31" s="98"/>
      <c r="BO31" s="98"/>
      <c r="BP31" s="98"/>
      <c r="BQ31" s="98"/>
      <c r="BR31" s="98"/>
      <c r="BS31" s="98"/>
      <c r="BT31" s="98"/>
      <c r="BU31" s="98"/>
      <c r="BV31" s="98"/>
      <c r="BW31" s="98"/>
      <c r="BX31" s="98"/>
      <c r="BY31" s="98"/>
      <c r="BZ31" s="98">
        <f>データ!AB7</f>
        <v>171.9</v>
      </c>
      <c r="CA31" s="98"/>
      <c r="CB31" s="98"/>
      <c r="CC31" s="98"/>
      <c r="CD31" s="98"/>
      <c r="CE31" s="98"/>
      <c r="CF31" s="98"/>
      <c r="CG31" s="98"/>
      <c r="CH31" s="98"/>
      <c r="CI31" s="98"/>
      <c r="CJ31" s="98"/>
      <c r="CK31" s="98"/>
      <c r="CL31" s="98"/>
      <c r="CM31" s="98"/>
      <c r="CN31" s="98"/>
      <c r="CO31" s="98"/>
      <c r="CP31" s="98"/>
      <c r="CQ31" s="98"/>
      <c r="CR31" s="98"/>
      <c r="CS31" s="98">
        <f>データ!AC7</f>
        <v>163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104.5</v>
      </c>
      <c r="JD31" s="67"/>
      <c r="JE31" s="67"/>
      <c r="JF31" s="67"/>
      <c r="JG31" s="67"/>
      <c r="JH31" s="67"/>
      <c r="JI31" s="67"/>
      <c r="JJ31" s="67"/>
      <c r="JK31" s="67"/>
      <c r="JL31" s="67"/>
      <c r="JM31" s="67"/>
      <c r="JN31" s="67"/>
      <c r="JO31" s="67"/>
      <c r="JP31" s="67"/>
      <c r="JQ31" s="67"/>
      <c r="JR31" s="67"/>
      <c r="JS31" s="67"/>
      <c r="JT31" s="67"/>
      <c r="JU31" s="68"/>
      <c r="JV31" s="66">
        <f>データ!DL7</f>
        <v>104.9</v>
      </c>
      <c r="JW31" s="67"/>
      <c r="JX31" s="67"/>
      <c r="JY31" s="67"/>
      <c r="JZ31" s="67"/>
      <c r="KA31" s="67"/>
      <c r="KB31" s="67"/>
      <c r="KC31" s="67"/>
      <c r="KD31" s="67"/>
      <c r="KE31" s="67"/>
      <c r="KF31" s="67"/>
      <c r="KG31" s="67"/>
      <c r="KH31" s="67"/>
      <c r="KI31" s="67"/>
      <c r="KJ31" s="67"/>
      <c r="KK31" s="67"/>
      <c r="KL31" s="67"/>
      <c r="KM31" s="67"/>
      <c r="KN31" s="68"/>
      <c r="KO31" s="66">
        <f>データ!DM7</f>
        <v>128.5</v>
      </c>
      <c r="KP31" s="67"/>
      <c r="KQ31" s="67"/>
      <c r="KR31" s="67"/>
      <c r="KS31" s="67"/>
      <c r="KT31" s="67"/>
      <c r="KU31" s="67"/>
      <c r="KV31" s="67"/>
      <c r="KW31" s="67"/>
      <c r="KX31" s="67"/>
      <c r="KY31" s="67"/>
      <c r="KZ31" s="67"/>
      <c r="LA31" s="67"/>
      <c r="LB31" s="67"/>
      <c r="LC31" s="67"/>
      <c r="LD31" s="67"/>
      <c r="LE31" s="67"/>
      <c r="LF31" s="67"/>
      <c r="LG31" s="68"/>
      <c r="LH31" s="66">
        <f>データ!DN7</f>
        <v>135.80000000000001</v>
      </c>
      <c r="LI31" s="67"/>
      <c r="LJ31" s="67"/>
      <c r="LK31" s="67"/>
      <c r="LL31" s="67"/>
      <c r="LM31" s="67"/>
      <c r="LN31" s="67"/>
      <c r="LO31" s="67"/>
      <c r="LP31" s="67"/>
      <c r="LQ31" s="67"/>
      <c r="LR31" s="67"/>
      <c r="LS31" s="67"/>
      <c r="LT31" s="67"/>
      <c r="LU31" s="67"/>
      <c r="LV31" s="67"/>
      <c r="LW31" s="67"/>
      <c r="LX31" s="67"/>
      <c r="LY31" s="67"/>
      <c r="LZ31" s="68"/>
      <c r="MA31" s="66">
        <f>データ!DO7</f>
        <v>139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126</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46.8</v>
      </c>
      <c r="EM52" s="98"/>
      <c r="EN52" s="98"/>
      <c r="EO52" s="98"/>
      <c r="EP52" s="98"/>
      <c r="EQ52" s="98"/>
      <c r="ER52" s="98"/>
      <c r="ES52" s="98"/>
      <c r="ET52" s="98"/>
      <c r="EU52" s="98"/>
      <c r="EV52" s="98"/>
      <c r="EW52" s="98"/>
      <c r="EX52" s="98"/>
      <c r="EY52" s="98"/>
      <c r="EZ52" s="98"/>
      <c r="FA52" s="98"/>
      <c r="FB52" s="98"/>
      <c r="FC52" s="98"/>
      <c r="FD52" s="98"/>
      <c r="FE52" s="98">
        <f>データ!BG7</f>
        <v>35.5</v>
      </c>
      <c r="FF52" s="98"/>
      <c r="FG52" s="98"/>
      <c r="FH52" s="98"/>
      <c r="FI52" s="98"/>
      <c r="FJ52" s="98"/>
      <c r="FK52" s="98"/>
      <c r="FL52" s="98"/>
      <c r="FM52" s="98"/>
      <c r="FN52" s="98"/>
      <c r="FO52" s="98"/>
      <c r="FP52" s="98"/>
      <c r="FQ52" s="98"/>
      <c r="FR52" s="98"/>
      <c r="FS52" s="98"/>
      <c r="FT52" s="98"/>
      <c r="FU52" s="98"/>
      <c r="FV52" s="98"/>
      <c r="FW52" s="98"/>
      <c r="FX52" s="98">
        <f>データ!BH7</f>
        <v>42.2</v>
      </c>
      <c r="FY52" s="98"/>
      <c r="FZ52" s="98"/>
      <c r="GA52" s="98"/>
      <c r="GB52" s="98"/>
      <c r="GC52" s="98"/>
      <c r="GD52" s="98"/>
      <c r="GE52" s="98"/>
      <c r="GF52" s="98"/>
      <c r="GG52" s="98"/>
      <c r="GH52" s="98"/>
      <c r="GI52" s="98"/>
      <c r="GJ52" s="98"/>
      <c r="GK52" s="98"/>
      <c r="GL52" s="98"/>
      <c r="GM52" s="98"/>
      <c r="GN52" s="98"/>
      <c r="GO52" s="98"/>
      <c r="GP52" s="98"/>
      <c r="GQ52" s="98">
        <f>データ!BI7</f>
        <v>42.3</v>
      </c>
      <c r="GR52" s="98"/>
      <c r="GS52" s="98"/>
      <c r="GT52" s="98"/>
      <c r="GU52" s="98"/>
      <c r="GV52" s="98"/>
      <c r="GW52" s="98"/>
      <c r="GX52" s="98"/>
      <c r="GY52" s="98"/>
      <c r="GZ52" s="98"/>
      <c r="HA52" s="98"/>
      <c r="HB52" s="98"/>
      <c r="HC52" s="98"/>
      <c r="HD52" s="98"/>
      <c r="HE52" s="98"/>
      <c r="HF52" s="98"/>
      <c r="HG52" s="98"/>
      <c r="HH52" s="98"/>
      <c r="HI52" s="98"/>
      <c r="HJ52" s="98">
        <f>データ!BJ7</f>
        <v>39.1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28600</v>
      </c>
      <c r="JD52" s="97"/>
      <c r="JE52" s="97"/>
      <c r="JF52" s="97"/>
      <c r="JG52" s="97"/>
      <c r="JH52" s="97"/>
      <c r="JI52" s="97"/>
      <c r="JJ52" s="97"/>
      <c r="JK52" s="97"/>
      <c r="JL52" s="97"/>
      <c r="JM52" s="97"/>
      <c r="JN52" s="97"/>
      <c r="JO52" s="97"/>
      <c r="JP52" s="97"/>
      <c r="JQ52" s="97"/>
      <c r="JR52" s="97"/>
      <c r="JS52" s="97"/>
      <c r="JT52" s="97"/>
      <c r="JU52" s="97"/>
      <c r="JV52" s="97">
        <f>データ!BR7</f>
        <v>22200</v>
      </c>
      <c r="JW52" s="97"/>
      <c r="JX52" s="97"/>
      <c r="JY52" s="97"/>
      <c r="JZ52" s="97"/>
      <c r="KA52" s="97"/>
      <c r="KB52" s="97"/>
      <c r="KC52" s="97"/>
      <c r="KD52" s="97"/>
      <c r="KE52" s="97"/>
      <c r="KF52" s="97"/>
      <c r="KG52" s="97"/>
      <c r="KH52" s="97"/>
      <c r="KI52" s="97"/>
      <c r="KJ52" s="97"/>
      <c r="KK52" s="97"/>
      <c r="KL52" s="97"/>
      <c r="KM52" s="97"/>
      <c r="KN52" s="97"/>
      <c r="KO52" s="97">
        <f>データ!BS7</f>
        <v>32803</v>
      </c>
      <c r="KP52" s="97"/>
      <c r="KQ52" s="97"/>
      <c r="KR52" s="97"/>
      <c r="KS52" s="97"/>
      <c r="KT52" s="97"/>
      <c r="KU52" s="97"/>
      <c r="KV52" s="97"/>
      <c r="KW52" s="97"/>
      <c r="KX52" s="97"/>
      <c r="KY52" s="97"/>
      <c r="KZ52" s="97"/>
      <c r="LA52" s="97"/>
      <c r="LB52" s="97"/>
      <c r="LC52" s="97"/>
      <c r="LD52" s="97"/>
      <c r="LE52" s="97"/>
      <c r="LF52" s="97"/>
      <c r="LG52" s="97"/>
      <c r="LH52" s="97">
        <f>データ!BT7</f>
        <v>33986</v>
      </c>
      <c r="LI52" s="97"/>
      <c r="LJ52" s="97"/>
      <c r="LK52" s="97"/>
      <c r="LL52" s="97"/>
      <c r="LM52" s="97"/>
      <c r="LN52" s="97"/>
      <c r="LO52" s="97"/>
      <c r="LP52" s="97"/>
      <c r="LQ52" s="97"/>
      <c r="LR52" s="97"/>
      <c r="LS52" s="97"/>
      <c r="LT52" s="97"/>
      <c r="LU52" s="97"/>
      <c r="LV52" s="97"/>
      <c r="LW52" s="97"/>
      <c r="LX52" s="97"/>
      <c r="LY52" s="97"/>
      <c r="LZ52" s="97"/>
      <c r="MA52" s="97">
        <f>データ!BU7</f>
        <v>30440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736921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8164</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veSb4UL3nH1uwJhoicQ+kG7M4d0n+bPqyMp8zK9Wd+ajPtMgh6ofshaimQ7DKGcO3nPSEmEk2WIuUaz9sga1w==" saltValue="/rr4x09jFgephipua6gZb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45" t="s">
        <v>63</v>
      </c>
      <c r="AK4" s="145"/>
      <c r="AL4" s="145"/>
      <c r="AM4" s="145"/>
      <c r="AN4" s="145"/>
      <c r="AO4" s="145"/>
      <c r="AP4" s="145"/>
      <c r="AQ4" s="145"/>
      <c r="AR4" s="145"/>
      <c r="AS4" s="145"/>
      <c r="AT4" s="145"/>
      <c r="AU4" s="146" t="s">
        <v>64</v>
      </c>
      <c r="AV4" s="145"/>
      <c r="AW4" s="145"/>
      <c r="AX4" s="145"/>
      <c r="AY4" s="145"/>
      <c r="AZ4" s="145"/>
      <c r="BA4" s="145"/>
      <c r="BB4" s="145"/>
      <c r="BC4" s="145"/>
      <c r="BD4" s="145"/>
      <c r="BE4" s="145"/>
      <c r="BF4" s="145" t="s">
        <v>65</v>
      </c>
      <c r="BG4" s="145"/>
      <c r="BH4" s="145"/>
      <c r="BI4" s="145"/>
      <c r="BJ4" s="145"/>
      <c r="BK4" s="145"/>
      <c r="BL4" s="145"/>
      <c r="BM4" s="145"/>
      <c r="BN4" s="145"/>
      <c r="BO4" s="145"/>
      <c r="BP4" s="145"/>
      <c r="BQ4" s="146" t="s">
        <v>66</v>
      </c>
      <c r="BR4" s="145"/>
      <c r="BS4" s="145"/>
      <c r="BT4" s="145"/>
      <c r="BU4" s="145"/>
      <c r="BV4" s="145"/>
      <c r="BW4" s="145"/>
      <c r="BX4" s="145"/>
      <c r="BY4" s="145"/>
      <c r="BZ4" s="145"/>
      <c r="CA4" s="145"/>
      <c r="CB4" s="145" t="s">
        <v>67</v>
      </c>
      <c r="CC4" s="145"/>
      <c r="CD4" s="145"/>
      <c r="CE4" s="145"/>
      <c r="CF4" s="145"/>
      <c r="CG4" s="145"/>
      <c r="CH4" s="145"/>
      <c r="CI4" s="145"/>
      <c r="CJ4" s="145"/>
      <c r="CK4" s="145"/>
      <c r="CL4" s="145"/>
      <c r="CM4" s="147" t="s">
        <v>68</v>
      </c>
      <c r="CN4" s="147" t="s">
        <v>69</v>
      </c>
      <c r="CO4" s="138" t="s">
        <v>70</v>
      </c>
      <c r="CP4" s="139"/>
      <c r="CQ4" s="139"/>
      <c r="CR4" s="139"/>
      <c r="CS4" s="139"/>
      <c r="CT4" s="139"/>
      <c r="CU4" s="139"/>
      <c r="CV4" s="139"/>
      <c r="CW4" s="139"/>
      <c r="CX4" s="139"/>
      <c r="CY4" s="140"/>
      <c r="CZ4" s="145" t="s">
        <v>71</v>
      </c>
      <c r="DA4" s="145"/>
      <c r="DB4" s="145"/>
      <c r="DC4" s="145"/>
      <c r="DD4" s="145"/>
      <c r="DE4" s="145"/>
      <c r="DF4" s="145"/>
      <c r="DG4" s="145"/>
      <c r="DH4" s="145"/>
      <c r="DI4" s="145"/>
      <c r="DJ4" s="145"/>
      <c r="DK4" s="138" t="s">
        <v>72</v>
      </c>
      <c r="DL4" s="139"/>
      <c r="DM4" s="139"/>
      <c r="DN4" s="139"/>
      <c r="DO4" s="139"/>
      <c r="DP4" s="139"/>
      <c r="DQ4" s="139"/>
      <c r="DR4" s="139"/>
      <c r="DS4" s="139"/>
      <c r="DT4" s="139"/>
      <c r="DU4" s="140"/>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99</v>
      </c>
      <c r="AO5" s="47" t="s">
        <v>93</v>
      </c>
      <c r="AP5" s="47" t="s">
        <v>94</v>
      </c>
      <c r="AQ5" s="47" t="s">
        <v>95</v>
      </c>
      <c r="AR5" s="47" t="s">
        <v>96</v>
      </c>
      <c r="AS5" s="47" t="s">
        <v>97</v>
      </c>
      <c r="AT5" s="47" t="s">
        <v>98</v>
      </c>
      <c r="AU5" s="47" t="s">
        <v>100</v>
      </c>
      <c r="AV5" s="47" t="s">
        <v>89</v>
      </c>
      <c r="AW5" s="47" t="s">
        <v>101</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102</v>
      </c>
      <c r="BT5" s="47" t="s">
        <v>91</v>
      </c>
      <c r="BU5" s="47" t="s">
        <v>92</v>
      </c>
      <c r="BV5" s="47" t="s">
        <v>93</v>
      </c>
      <c r="BW5" s="47" t="s">
        <v>94</v>
      </c>
      <c r="BX5" s="47" t="s">
        <v>95</v>
      </c>
      <c r="BY5" s="47" t="s">
        <v>96</v>
      </c>
      <c r="BZ5" s="47" t="s">
        <v>97</v>
      </c>
      <c r="CA5" s="47" t="s">
        <v>98</v>
      </c>
      <c r="CB5" s="47" t="s">
        <v>88</v>
      </c>
      <c r="CC5" s="47" t="s">
        <v>89</v>
      </c>
      <c r="CD5" s="47" t="s">
        <v>90</v>
      </c>
      <c r="CE5" s="47" t="s">
        <v>91</v>
      </c>
      <c r="CF5" s="47" t="s">
        <v>103</v>
      </c>
      <c r="CG5" s="47" t="s">
        <v>93</v>
      </c>
      <c r="CH5" s="47" t="s">
        <v>94</v>
      </c>
      <c r="CI5" s="47" t="s">
        <v>95</v>
      </c>
      <c r="CJ5" s="47" t="s">
        <v>96</v>
      </c>
      <c r="CK5" s="47" t="s">
        <v>97</v>
      </c>
      <c r="CL5" s="47" t="s">
        <v>98</v>
      </c>
      <c r="CM5" s="148"/>
      <c r="CN5" s="148"/>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2">
      <c r="A6" s="37" t="s">
        <v>104</v>
      </c>
      <c r="B6" s="48">
        <f>B8</f>
        <v>2024</v>
      </c>
      <c r="C6" s="48">
        <f t="shared" ref="C6:X6" si="1">C8</f>
        <v>232254</v>
      </c>
      <c r="D6" s="48">
        <f t="shared" si="1"/>
        <v>47</v>
      </c>
      <c r="E6" s="48">
        <f t="shared" si="1"/>
        <v>14</v>
      </c>
      <c r="F6" s="48">
        <f t="shared" si="1"/>
        <v>0</v>
      </c>
      <c r="G6" s="48">
        <f t="shared" si="1"/>
        <v>1</v>
      </c>
      <c r="H6" s="48" t="str">
        <f>SUBSTITUTE(H8,"　","")</f>
        <v>愛知県知立市</v>
      </c>
      <c r="I6" s="48" t="str">
        <f t="shared" si="1"/>
        <v>知立市駅前駐車場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39</v>
      </c>
      <c r="S6" s="50" t="str">
        <f t="shared" si="1"/>
        <v>駅</v>
      </c>
      <c r="T6" s="50" t="str">
        <f t="shared" si="1"/>
        <v>無</v>
      </c>
      <c r="U6" s="51">
        <f t="shared" si="1"/>
        <v>5100</v>
      </c>
      <c r="V6" s="51">
        <f t="shared" si="1"/>
        <v>246</v>
      </c>
      <c r="W6" s="51">
        <f t="shared" si="1"/>
        <v>150</v>
      </c>
      <c r="X6" s="50" t="str">
        <f t="shared" si="1"/>
        <v>利用料金制</v>
      </c>
      <c r="Y6" s="52">
        <f>IF(Y8="-",NA(),Y8)</f>
        <v>189.6</v>
      </c>
      <c r="Z6" s="52">
        <f t="shared" ref="Z6:AH6" si="2">IF(Z8="-",NA(),Z8)</f>
        <v>156.69999999999999</v>
      </c>
      <c r="AA6" s="52">
        <f t="shared" si="2"/>
        <v>175</v>
      </c>
      <c r="AB6" s="52">
        <f t="shared" si="2"/>
        <v>171.9</v>
      </c>
      <c r="AC6" s="52">
        <f t="shared" si="2"/>
        <v>163</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46.8</v>
      </c>
      <c r="BG6" s="52">
        <f t="shared" ref="BG6:BO6" si="5">IF(BG8="-",NA(),BG8)</f>
        <v>35.5</v>
      </c>
      <c r="BH6" s="52">
        <f t="shared" si="5"/>
        <v>42.2</v>
      </c>
      <c r="BI6" s="52">
        <f t="shared" si="5"/>
        <v>42.3</v>
      </c>
      <c r="BJ6" s="52">
        <f t="shared" si="5"/>
        <v>39.1</v>
      </c>
      <c r="BK6" s="52">
        <f t="shared" si="5"/>
        <v>7.1</v>
      </c>
      <c r="BL6" s="52">
        <f t="shared" si="5"/>
        <v>5.6</v>
      </c>
      <c r="BM6" s="52">
        <f t="shared" si="5"/>
        <v>18.100000000000001</v>
      </c>
      <c r="BN6" s="52">
        <f t="shared" si="5"/>
        <v>24.8</v>
      </c>
      <c r="BO6" s="52">
        <f t="shared" si="5"/>
        <v>-46.3</v>
      </c>
      <c r="BP6" s="49" t="str">
        <f>IF(BP8="-","",IF(BP8="-","【-】","【"&amp;SUBSTITUTE(TEXT(BP8,"#,##0.0"),"-","△")&amp;"】"))</f>
        <v>【2.0】</v>
      </c>
      <c r="BQ6" s="53">
        <f>IF(BQ8="-",NA(),BQ8)</f>
        <v>28600</v>
      </c>
      <c r="BR6" s="53">
        <f t="shared" ref="BR6:BZ6" si="6">IF(BR8="-",NA(),BR8)</f>
        <v>22200</v>
      </c>
      <c r="BS6" s="53">
        <f t="shared" si="6"/>
        <v>32803</v>
      </c>
      <c r="BT6" s="53">
        <f t="shared" si="6"/>
        <v>33986</v>
      </c>
      <c r="BU6" s="53">
        <f t="shared" si="6"/>
        <v>30440</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105</v>
      </c>
      <c r="CM6" s="51">
        <f t="shared" ref="CM6:CN6" si="7">CM8</f>
        <v>736921</v>
      </c>
      <c r="CN6" s="51">
        <f t="shared" si="7"/>
        <v>8164</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104.5</v>
      </c>
      <c r="DL6" s="52">
        <f t="shared" ref="DL6:DT6" si="9">IF(DL8="-",NA(),DL8)</f>
        <v>104.9</v>
      </c>
      <c r="DM6" s="52">
        <f t="shared" si="9"/>
        <v>128.5</v>
      </c>
      <c r="DN6" s="52">
        <f t="shared" si="9"/>
        <v>135.80000000000001</v>
      </c>
      <c r="DO6" s="52">
        <f t="shared" si="9"/>
        <v>139</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106</v>
      </c>
      <c r="B7" s="48">
        <f t="shared" ref="B7:X7" si="10">B8</f>
        <v>2024</v>
      </c>
      <c r="C7" s="48">
        <f t="shared" si="10"/>
        <v>232254</v>
      </c>
      <c r="D7" s="48">
        <f t="shared" si="10"/>
        <v>47</v>
      </c>
      <c r="E7" s="48">
        <f t="shared" si="10"/>
        <v>14</v>
      </c>
      <c r="F7" s="48">
        <f t="shared" si="10"/>
        <v>0</v>
      </c>
      <c r="G7" s="48">
        <f t="shared" si="10"/>
        <v>1</v>
      </c>
      <c r="H7" s="48" t="str">
        <f t="shared" si="10"/>
        <v>愛知県　知立市</v>
      </c>
      <c r="I7" s="48" t="str">
        <f t="shared" si="10"/>
        <v>知立市駅前駐車場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39</v>
      </c>
      <c r="S7" s="50" t="str">
        <f t="shared" si="10"/>
        <v>駅</v>
      </c>
      <c r="T7" s="50" t="str">
        <f t="shared" si="10"/>
        <v>無</v>
      </c>
      <c r="U7" s="51">
        <f t="shared" si="10"/>
        <v>5100</v>
      </c>
      <c r="V7" s="51">
        <f t="shared" si="10"/>
        <v>246</v>
      </c>
      <c r="W7" s="51">
        <f t="shared" si="10"/>
        <v>150</v>
      </c>
      <c r="X7" s="50" t="str">
        <f t="shared" si="10"/>
        <v>利用料金制</v>
      </c>
      <c r="Y7" s="52">
        <f>Y8</f>
        <v>189.6</v>
      </c>
      <c r="Z7" s="52">
        <f t="shared" ref="Z7:AH7" si="11">Z8</f>
        <v>156.69999999999999</v>
      </c>
      <c r="AA7" s="52">
        <f t="shared" si="11"/>
        <v>175</v>
      </c>
      <c r="AB7" s="52">
        <f t="shared" si="11"/>
        <v>171.9</v>
      </c>
      <c r="AC7" s="52">
        <f t="shared" si="11"/>
        <v>163</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46.8</v>
      </c>
      <c r="BG7" s="52">
        <f t="shared" ref="BG7:BO7" si="14">BG8</f>
        <v>35.5</v>
      </c>
      <c r="BH7" s="52">
        <f t="shared" si="14"/>
        <v>42.2</v>
      </c>
      <c r="BI7" s="52">
        <f t="shared" si="14"/>
        <v>42.3</v>
      </c>
      <c r="BJ7" s="52">
        <f t="shared" si="14"/>
        <v>39.1</v>
      </c>
      <c r="BK7" s="52">
        <f t="shared" si="14"/>
        <v>7.1</v>
      </c>
      <c r="BL7" s="52">
        <f t="shared" si="14"/>
        <v>5.6</v>
      </c>
      <c r="BM7" s="52">
        <f t="shared" si="14"/>
        <v>18.100000000000001</v>
      </c>
      <c r="BN7" s="52">
        <f t="shared" si="14"/>
        <v>24.8</v>
      </c>
      <c r="BO7" s="52">
        <f t="shared" si="14"/>
        <v>-46.3</v>
      </c>
      <c r="BP7" s="49"/>
      <c r="BQ7" s="53">
        <f>BQ8</f>
        <v>28600</v>
      </c>
      <c r="BR7" s="53">
        <f t="shared" ref="BR7:BZ7" si="15">BR8</f>
        <v>22200</v>
      </c>
      <c r="BS7" s="53">
        <f t="shared" si="15"/>
        <v>32803</v>
      </c>
      <c r="BT7" s="53">
        <f t="shared" si="15"/>
        <v>33986</v>
      </c>
      <c r="BU7" s="53">
        <f t="shared" si="15"/>
        <v>30440</v>
      </c>
      <c r="BV7" s="53">
        <f t="shared" si="15"/>
        <v>4211</v>
      </c>
      <c r="BW7" s="53">
        <f t="shared" si="15"/>
        <v>10653</v>
      </c>
      <c r="BX7" s="53">
        <f t="shared" si="15"/>
        <v>17717</v>
      </c>
      <c r="BY7" s="53">
        <f t="shared" si="15"/>
        <v>21803</v>
      </c>
      <c r="BZ7" s="53">
        <f t="shared" si="15"/>
        <v>22649</v>
      </c>
      <c r="CA7" s="51"/>
      <c r="CB7" s="52" t="s">
        <v>107</v>
      </c>
      <c r="CC7" s="52" t="s">
        <v>107</v>
      </c>
      <c r="CD7" s="52" t="s">
        <v>107</v>
      </c>
      <c r="CE7" s="52" t="s">
        <v>107</v>
      </c>
      <c r="CF7" s="52" t="s">
        <v>107</v>
      </c>
      <c r="CG7" s="52" t="s">
        <v>107</v>
      </c>
      <c r="CH7" s="52" t="s">
        <v>107</v>
      </c>
      <c r="CI7" s="52" t="s">
        <v>107</v>
      </c>
      <c r="CJ7" s="52" t="s">
        <v>107</v>
      </c>
      <c r="CK7" s="52" t="s">
        <v>105</v>
      </c>
      <c r="CL7" s="49"/>
      <c r="CM7" s="51">
        <f>CM8</f>
        <v>736921</v>
      </c>
      <c r="CN7" s="51">
        <f>CN8</f>
        <v>8164</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104.5</v>
      </c>
      <c r="DL7" s="52">
        <f t="shared" ref="DL7:DT7" si="17">DL8</f>
        <v>104.9</v>
      </c>
      <c r="DM7" s="52">
        <f t="shared" si="17"/>
        <v>128.5</v>
      </c>
      <c r="DN7" s="52">
        <f t="shared" si="17"/>
        <v>135.80000000000001</v>
      </c>
      <c r="DO7" s="52">
        <f t="shared" si="17"/>
        <v>139</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232254</v>
      </c>
      <c r="D8" s="55">
        <v>47</v>
      </c>
      <c r="E8" s="55">
        <v>14</v>
      </c>
      <c r="F8" s="55">
        <v>0</v>
      </c>
      <c r="G8" s="55">
        <v>1</v>
      </c>
      <c r="H8" s="55" t="s">
        <v>108</v>
      </c>
      <c r="I8" s="55" t="s">
        <v>109</v>
      </c>
      <c r="J8" s="55" t="s">
        <v>110</v>
      </c>
      <c r="K8" s="55" t="s">
        <v>111</v>
      </c>
      <c r="L8" s="55" t="s">
        <v>112</v>
      </c>
      <c r="M8" s="55" t="s">
        <v>113</v>
      </c>
      <c r="N8" s="55" t="s">
        <v>114</v>
      </c>
      <c r="O8" s="56" t="s">
        <v>115</v>
      </c>
      <c r="P8" s="57" t="s">
        <v>116</v>
      </c>
      <c r="Q8" s="57" t="s">
        <v>117</v>
      </c>
      <c r="R8" s="58">
        <v>39</v>
      </c>
      <c r="S8" s="57" t="s">
        <v>118</v>
      </c>
      <c r="T8" s="57" t="s">
        <v>119</v>
      </c>
      <c r="U8" s="58">
        <v>5100</v>
      </c>
      <c r="V8" s="58">
        <v>246</v>
      </c>
      <c r="W8" s="58">
        <v>150</v>
      </c>
      <c r="X8" s="57" t="s">
        <v>120</v>
      </c>
      <c r="Y8" s="59">
        <v>189.6</v>
      </c>
      <c r="Z8" s="59">
        <v>156.69999999999999</v>
      </c>
      <c r="AA8" s="59">
        <v>175</v>
      </c>
      <c r="AB8" s="59">
        <v>171.9</v>
      </c>
      <c r="AC8" s="59">
        <v>163</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46.8</v>
      </c>
      <c r="BG8" s="59">
        <v>35.5</v>
      </c>
      <c r="BH8" s="59">
        <v>42.2</v>
      </c>
      <c r="BI8" s="59">
        <v>42.3</v>
      </c>
      <c r="BJ8" s="59">
        <v>39.1</v>
      </c>
      <c r="BK8" s="59">
        <v>7.1</v>
      </c>
      <c r="BL8" s="59">
        <v>5.6</v>
      </c>
      <c r="BM8" s="59">
        <v>18.100000000000001</v>
      </c>
      <c r="BN8" s="59">
        <v>24.8</v>
      </c>
      <c r="BO8" s="59">
        <v>-46.3</v>
      </c>
      <c r="BP8" s="56">
        <v>2</v>
      </c>
      <c r="BQ8" s="60">
        <v>28600</v>
      </c>
      <c r="BR8" s="60">
        <v>22200</v>
      </c>
      <c r="BS8" s="60">
        <v>32803</v>
      </c>
      <c r="BT8" s="61">
        <v>33986</v>
      </c>
      <c r="BU8" s="61">
        <v>30440</v>
      </c>
      <c r="BV8" s="60">
        <v>4211</v>
      </c>
      <c r="BW8" s="60">
        <v>10653</v>
      </c>
      <c r="BX8" s="60">
        <v>17717</v>
      </c>
      <c r="BY8" s="60">
        <v>21803</v>
      </c>
      <c r="BZ8" s="60">
        <v>22649</v>
      </c>
      <c r="CA8" s="58">
        <v>10905</v>
      </c>
      <c r="CB8" s="59" t="s">
        <v>112</v>
      </c>
      <c r="CC8" s="59" t="s">
        <v>112</v>
      </c>
      <c r="CD8" s="59" t="s">
        <v>112</v>
      </c>
      <c r="CE8" s="59" t="s">
        <v>112</v>
      </c>
      <c r="CF8" s="59" t="s">
        <v>112</v>
      </c>
      <c r="CG8" s="59" t="s">
        <v>112</v>
      </c>
      <c r="CH8" s="59" t="s">
        <v>112</v>
      </c>
      <c r="CI8" s="59" t="s">
        <v>112</v>
      </c>
      <c r="CJ8" s="59" t="s">
        <v>112</v>
      </c>
      <c r="CK8" s="59" t="s">
        <v>112</v>
      </c>
      <c r="CL8" s="56" t="s">
        <v>112</v>
      </c>
      <c r="CM8" s="58">
        <v>736921</v>
      </c>
      <c r="CN8" s="58">
        <v>8164</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108.5</v>
      </c>
      <c r="DF8" s="59">
        <v>136.19999999999999</v>
      </c>
      <c r="DG8" s="59">
        <v>104.8</v>
      </c>
      <c r="DH8" s="59">
        <v>81.5</v>
      </c>
      <c r="DI8" s="59">
        <v>60.7</v>
      </c>
      <c r="DJ8" s="56">
        <v>73.400000000000006</v>
      </c>
      <c r="DK8" s="59">
        <v>104.5</v>
      </c>
      <c r="DL8" s="59">
        <v>104.9</v>
      </c>
      <c r="DM8" s="59">
        <v>128.5</v>
      </c>
      <c r="DN8" s="59">
        <v>135.80000000000001</v>
      </c>
      <c r="DO8" s="59">
        <v>139</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2026-02-19T02:30:40Z</cp:lastPrinted>
  <dcterms:created xsi:type="dcterms:W3CDTF">2025-12-12T09:30:15Z</dcterms:created>
  <dcterms:modified xsi:type="dcterms:W3CDTF">2026-02-19T02:30:41Z</dcterms:modified>
  <cp:category/>
</cp:coreProperties>
</file>