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EC1E6DDE-9180-49AC-B96C-6ED299C5A369}" xr6:coauthVersionLast="47" xr6:coauthVersionMax="47" xr10:uidLastSave="{00000000-0000-0000-0000-000000000000}"/>
  <workbookProtection workbookAlgorithmName="SHA-512" workbookHashValue="u7fPZRG4ubZIduTcSkQ3wUXV4nACDOUztRz7WoM/QyvZpqn95iJKea+gy3/T92dm79q92cLm0yiLbJP3QOupJA==" workbookSaltValue="r4VfNDmaFM2nDzklooV+qA=="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FA7" i="5"/>
  <c r="KV79" i="4" s="1"/>
  <c r="EZ7" i="5"/>
  <c r="EX7" i="5"/>
  <c r="EW7" i="5"/>
  <c r="EV7" i="5"/>
  <c r="HX80" i="4" s="1"/>
  <c r="EU7" i="5"/>
  <c r="ET7" i="5"/>
  <c r="GT80" i="4" s="1"/>
  <c r="ES7" i="5"/>
  <c r="ER7" i="5"/>
  <c r="EQ7" i="5"/>
  <c r="EP7" i="5"/>
  <c r="EO7" i="5"/>
  <c r="EM7" i="5"/>
  <c r="EL7" i="5"/>
  <c r="EK7" i="5"/>
  <c r="EK80" i="4" s="1"/>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DN7" i="5"/>
  <c r="KU56" i="4" s="1"/>
  <c r="DM7" i="5"/>
  <c r="DL7" i="5"/>
  <c r="DK7" i="5"/>
  <c r="DJ7" i="5"/>
  <c r="DI7" i="5"/>
  <c r="KU55" i="4" s="1"/>
  <c r="DH7" i="5"/>
  <c r="DF7" i="5"/>
  <c r="DE7" i="5"/>
  <c r="DD7" i="5"/>
  <c r="HV56" i="4" s="1"/>
  <c r="DC7" i="5"/>
  <c r="DB7" i="5"/>
  <c r="GR56" i="4" s="1"/>
  <c r="DA7" i="5"/>
  <c r="CZ7" i="5"/>
  <c r="CY7" i="5"/>
  <c r="CX7" i="5"/>
  <c r="CW7" i="5"/>
  <c r="CU7" i="5"/>
  <c r="CT7" i="5"/>
  <c r="CS7" i="5"/>
  <c r="EH56" i="4" s="1"/>
  <c r="CR7" i="5"/>
  <c r="CQ7" i="5"/>
  <c r="CP7" i="5"/>
  <c r="CO7" i="5"/>
  <c r="EW55" i="4" s="1"/>
  <c r="CN7" i="5"/>
  <c r="CM7" i="5"/>
  <c r="CL7" i="5"/>
  <c r="CJ7" i="5"/>
  <c r="BX56" i="4" s="1"/>
  <c r="CI7" i="5"/>
  <c r="CH7" i="5"/>
  <c r="CG7" i="5"/>
  <c r="CF7" i="5"/>
  <c r="P56" i="4" s="1"/>
  <c r="CE7" i="5"/>
  <c r="BX55" i="4" s="1"/>
  <c r="CD7" i="5"/>
  <c r="CC7" i="5"/>
  <c r="CB7" i="5"/>
  <c r="AE55" i="4" s="1"/>
  <c r="CA7" i="5"/>
  <c r="P55" i="4" s="1"/>
  <c r="BY7" i="5"/>
  <c r="BX7" i="5"/>
  <c r="BW7" i="5"/>
  <c r="BV7" i="5"/>
  <c r="KU34" i="4" s="1"/>
  <c r="BU7" i="5"/>
  <c r="BT7" i="5"/>
  <c r="BS7" i="5"/>
  <c r="BR7" i="5"/>
  <c r="BQ7" i="5"/>
  <c r="KU33" i="4" s="1"/>
  <c r="BP7" i="5"/>
  <c r="BN7" i="5"/>
  <c r="BM7" i="5"/>
  <c r="BL7" i="5"/>
  <c r="HV34" i="4" s="1"/>
  <c r="BK7" i="5"/>
  <c r="BJ7" i="5"/>
  <c r="GR34" i="4" s="1"/>
  <c r="BI7" i="5"/>
  <c r="BH7" i="5"/>
  <c r="BG7" i="5"/>
  <c r="BF7" i="5"/>
  <c r="BE7" i="5"/>
  <c r="BC7" i="5"/>
  <c r="BB7" i="5"/>
  <c r="BA7" i="5"/>
  <c r="EH34" i="4" s="1"/>
  <c r="AZ7" i="5"/>
  <c r="AY7" i="5"/>
  <c r="AX7" i="5"/>
  <c r="AW7" i="5"/>
  <c r="EW33" i="4" s="1"/>
  <c r="AV7" i="5"/>
  <c r="AU7" i="5"/>
  <c r="AT7" i="5"/>
  <c r="AR7" i="5"/>
  <c r="BX34" i="4" s="1"/>
  <c r="AQ7" i="5"/>
  <c r="BI34" i="4" s="1"/>
  <c r="AP7" i="5"/>
  <c r="AO7" i="5"/>
  <c r="AN7" i="5"/>
  <c r="P34" i="4" s="1"/>
  <c r="AM7" i="5"/>
  <c r="BX33" i="4" s="1"/>
  <c r="AL7" i="5"/>
  <c r="BI33" i="4" s="1"/>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LP8" i="4" s="1"/>
  <c r="AA6" i="5"/>
  <c r="Z6" i="5"/>
  <c r="Y6" i="5"/>
  <c r="FZ12" i="4" s="1"/>
  <c r="X6" i="5"/>
  <c r="EG12" i="4" s="1"/>
  <c r="W6" i="5"/>
  <c r="V6" i="5"/>
  <c r="AU12" i="4" s="1"/>
  <c r="U6" i="5"/>
  <c r="B12" i="4" s="1"/>
  <c r="T6" i="5"/>
  <c r="FZ10" i="4" s="1"/>
  <c r="S6" i="5"/>
  <c r="R6" i="5"/>
  <c r="Q6" i="5"/>
  <c r="P6" i="5"/>
  <c r="B10" i="4" s="1"/>
  <c r="O6" i="5"/>
  <c r="N6" i="5"/>
  <c r="EG8" i="4" s="1"/>
  <c r="M6" i="5"/>
  <c r="L6" i="5"/>
  <c r="K6" i="5"/>
  <c r="H6" i="5"/>
  <c r="G6" i="5"/>
  <c r="F6" i="5"/>
  <c r="E6" i="5"/>
  <c r="D6" i="5"/>
  <c r="C6" i="5"/>
  <c r="B6" i="5"/>
  <c r="F11" i="5" s="1"/>
  <c r="FO78"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D90" i="4"/>
  <c r="MO80" i="4"/>
  <c r="LZ80" i="4"/>
  <c r="LK80" i="4"/>
  <c r="KG80" i="4"/>
  <c r="JB80" i="4"/>
  <c r="IM80" i="4"/>
  <c r="HI80" i="4"/>
  <c r="FO80" i="4"/>
  <c r="EZ80" i="4"/>
  <c r="DV80" i="4"/>
  <c r="DG80" i="4"/>
  <c r="BI80" i="4"/>
  <c r="AT80" i="4"/>
  <c r="AE80" i="4"/>
  <c r="MO79" i="4"/>
  <c r="LK79" i="4"/>
  <c r="KG79" i="4"/>
  <c r="JB79" i="4"/>
  <c r="IM79" i="4"/>
  <c r="HX79" i="4"/>
  <c r="HI79" i="4"/>
  <c r="GT79" i="4"/>
  <c r="FO79" i="4"/>
  <c r="EK79" i="4"/>
  <c r="DV79" i="4"/>
  <c r="DG79" i="4"/>
  <c r="BI79" i="4"/>
  <c r="AT79" i="4"/>
  <c r="MN56" i="4"/>
  <c r="LY56" i="4"/>
  <c r="LJ56" i="4"/>
  <c r="KF56" i="4"/>
  <c r="IZ56" i="4"/>
  <c r="IK56" i="4"/>
  <c r="HG56" i="4"/>
  <c r="FL56" i="4"/>
  <c r="EW56" i="4"/>
  <c r="DS56" i="4"/>
  <c r="DD56" i="4"/>
  <c r="BI56" i="4"/>
  <c r="AT56" i="4"/>
  <c r="AE56" i="4"/>
  <c r="MN55" i="4"/>
  <c r="LY55" i="4"/>
  <c r="LJ55" i="4"/>
  <c r="KF55" i="4"/>
  <c r="IZ55" i="4"/>
  <c r="IK55" i="4"/>
  <c r="HV55" i="4"/>
  <c r="HG55" i="4"/>
  <c r="GR55" i="4"/>
  <c r="FL55" i="4"/>
  <c r="EH55" i="4"/>
  <c r="DS55" i="4"/>
  <c r="DD55" i="4"/>
  <c r="BI55" i="4"/>
  <c r="AT55" i="4"/>
  <c r="MN34" i="4"/>
  <c r="LY34" i="4"/>
  <c r="LJ34" i="4"/>
  <c r="KF34" i="4"/>
  <c r="IZ34" i="4"/>
  <c r="IK34" i="4"/>
  <c r="HG34" i="4"/>
  <c r="FL34" i="4"/>
  <c r="EW34" i="4"/>
  <c r="DS34" i="4"/>
  <c r="DD34" i="4"/>
  <c r="AT34" i="4"/>
  <c r="AE34" i="4"/>
  <c r="MN33" i="4"/>
  <c r="LY33" i="4"/>
  <c r="LJ33" i="4"/>
  <c r="KF33" i="4"/>
  <c r="IZ33" i="4"/>
  <c r="IK33" i="4"/>
  <c r="HV33" i="4"/>
  <c r="HG33" i="4"/>
  <c r="GR33" i="4"/>
  <c r="FL33" i="4"/>
  <c r="EH33" i="4"/>
  <c r="DS33" i="4"/>
  <c r="DD33" i="4"/>
  <c r="AT33" i="4"/>
  <c r="LP12" i="4"/>
  <c r="JW12" i="4"/>
  <c r="ID12" i="4"/>
  <c r="CN12" i="4"/>
  <c r="LP10" i="4"/>
  <c r="ID10" i="4"/>
  <c r="EG10" i="4"/>
  <c r="CN10" i="4"/>
  <c r="AU10" i="4"/>
  <c r="JW8" i="4"/>
  <c r="ID8" i="4"/>
  <c r="CN8" i="4"/>
  <c r="AU8" i="4"/>
  <c r="B8" i="4"/>
  <c r="B6" i="4"/>
  <c r="FL54" i="4" l="1"/>
  <c r="FL32" i="4"/>
  <c r="BX78" i="4"/>
  <c r="BX54" i="4"/>
  <c r="BX32" i="4"/>
  <c r="MO78" i="4"/>
  <c r="MN54" i="4"/>
  <c r="MN32" i="4"/>
  <c r="JB78" i="4"/>
  <c r="IZ54" i="4"/>
  <c r="IZ32" i="4"/>
  <c r="C11" i="5"/>
  <c r="D11" i="5"/>
  <c r="E11" i="5"/>
  <c r="B11" i="5"/>
  <c r="KV78" i="4" l="1"/>
  <c r="KU54" i="4"/>
  <c r="KU32" i="4"/>
  <c r="HI78" i="4"/>
  <c r="HG54" i="4"/>
  <c r="HG32" i="4"/>
  <c r="DV78" i="4"/>
  <c r="DS54" i="4"/>
  <c r="DS32" i="4"/>
  <c r="AE54" i="4"/>
  <c r="AE78" i="4"/>
  <c r="AE32" i="4"/>
  <c r="P78" i="4"/>
  <c r="P54" i="4"/>
  <c r="P32" i="4"/>
  <c r="KG78" i="4"/>
  <c r="KF54" i="4"/>
  <c r="KF32" i="4"/>
  <c r="GT78" i="4"/>
  <c r="GR54" i="4"/>
  <c r="GR32" i="4"/>
  <c r="DG78" i="4"/>
  <c r="DD32" i="4"/>
  <c r="DD54" i="4"/>
  <c r="EZ78" i="4"/>
  <c r="EW54" i="4"/>
  <c r="EW32" i="4"/>
  <c r="BI78" i="4"/>
  <c r="BI54" i="4"/>
  <c r="BI32" i="4"/>
  <c r="LZ78" i="4"/>
  <c r="LY54" i="4"/>
  <c r="LY32" i="4"/>
  <c r="IM78" i="4"/>
  <c r="IK32" i="4"/>
  <c r="IK54" i="4"/>
  <c r="HX78" i="4"/>
  <c r="HV54" i="4"/>
  <c r="HV32" i="4"/>
  <c r="EK78" i="4"/>
  <c r="EH54" i="4"/>
  <c r="EH32" i="4"/>
  <c r="AT78" i="4"/>
  <c r="AT54" i="4"/>
  <c r="AT32" i="4"/>
  <c r="LK78" i="4"/>
  <c r="LJ54" i="4"/>
  <c r="LJ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<sst xmlns="http://schemas.openxmlformats.org/spreadsheetml/2006/main" count="344" uniqueCount="190">
  <si>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</si>
  <si>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</si>
  <si>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</si>
  <si>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</si>
  <si>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</si>
  <si>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</si>
  <si>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</si>
  <si>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</si>
  <si>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</si>
  <si>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</si>
  <si>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</si>
  <si>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</si>
  <si>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</si>
  <si>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</si>
  <si>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</si>
  <si>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</si>
  <si>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</si>
  <si>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</si>
  <si>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</si>
  <si>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</si>
  <si>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</si>
  <si>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</si>
  <si>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</si>
  <si>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</si>
  <si>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</si>
  <si>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</si>
  <si>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</si>
  <si>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</si>
  <si>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</si>
  <si>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</si>
  <si>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</si>
  <si>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</si>
  <si>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</si>
  <si>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</si>
  <si>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</si>
  <si>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</si>
  <si>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</si>
  <si>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</si>
  <si>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</si>
  <si>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</si>
  <si>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</si>
  <si>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</si>
  <si>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</si>
  <si>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</si>
  <si>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</si>
  <si>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</si>
  <si>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</si>
  <si>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</si>
  <si>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</si>
  <si>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</si>
  <si>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</si>
  <si>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</si>
  <si>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</si>
  <si>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</si>
  <si>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</si>
  <si>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</si>
  <si>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</si>
  <si>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</si>
  <si>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</si>
  <si>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</si>
  <si>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</si>
  <si>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</si>
  <si>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</si>
  <si>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</si>
  <si>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</si>
  <si>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</si>
  <si>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</si>
  <si>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</si>
  <si>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</si>
  <si>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</si>
  <si>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</si>
  <si>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</si>
  <si>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</si>
  <si>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</si>
  <si>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</si>
  <si>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</si>
  <si>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</si>
  <si>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</si>
  <si>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</si>
  <si>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</si>
  <si>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</si>
  <si>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</si>
  <si>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</si>
  <si>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</si>
  <si>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</si>
  <si>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</si>
  <si>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</si>
  <si>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</si>
  <si>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</si>
  <si>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</si>
  <si>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</si>
  <si>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</si>
  <si>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</si>
  <si>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</si>
  <si>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</si>
  <si>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</si>
  <si>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</si>
  <si>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</si>
  <si>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</si>
  <si>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</si>
  <si>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</si>
  <si>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</si>
  <si>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</si>
  <si>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</si>
  <si>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</si>
  <si>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</si>
  <si>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</si>
  <si>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</si>
  <si>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</si>
  <si>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</si>
  <si>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</si>
  <si>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</si>
  <si>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</si>
  <si>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</si>
  <si>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</si>
  <si>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</si>
  <si>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</si>
  <si>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</si>
  <si>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</si>
  <si>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</si>
  <si>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</si>
  <si>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</si>
  <si>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</si>
  <si>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</si>
  <si>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</si>
  <si>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</si>
  <si>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</si>
  <si>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</si>
  <si>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</si>
  <si>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</si>
  <si>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</si>
  <si>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</si>
  <si>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</si>
  <si>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</si>
  <si>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</si>
  <si>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</si>
  <si>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</si>
  <si>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</si>
  <si>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</si>
  <si>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</si>
  <si>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</si>
  <si>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</si>
  <si>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</si>
  <si>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</si>
  <si>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</si>
  <si>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</si>
  <si>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</si>
  <si>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</si>
  <si>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</si>
  <si>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</si>
  <si>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</si>
  <si>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</si>
  <si>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</si>
  <si>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</si>
  <si>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</si>
  <si>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</si>
  <si>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</si>
  <si>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</si>
  <si>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</si>
  <si>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</si>
  <si>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</si>
  <si>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</si>
  <si>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</si>
  <si>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</si>
  <si>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</si>
  <si>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</si>
  <si>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</si>
  <si>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</si>
  <si>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春日井市</t>
  </si>
  <si>
    <t>春日井市民病院</t>
  </si>
  <si>
    <t>当然財務</t>
  </si>
  <si>
    <t>病院事業</t>
  </si>
  <si>
    <t>一般病院</t>
  </si>
  <si>
    <t>500床以上</t>
  </si>
  <si>
    <t>非設置</t>
  </si>
  <si>
    <t>直営</t>
  </si>
  <si>
    <t>対象</t>
  </si>
  <si>
    <t>透 I 未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</si>
  <si>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</si>
  <si>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</si>
  <si>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</si>
  <si>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</si>
  <si>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</si>
  <si>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</si>
  <si>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</si>
  <si>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</si>
  <si>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医療を提供する事業者として、患者との相互信頼関係の構築を最も大切にし、患者に喜ばれる質の高い医療を提供するとともに、この地域の基幹病院として、この地域の医療の水準維持と向上を図る。また、「がん」「脳卒中」「心筋梗塞等の心血管疾患」「糖尿病」「精神疾患」の５疾病について、急性期医療及び高度専門医療を提供し、85歳以上の高齢者の増加や人口減少がさらに進む2040年とその先を見据え、全ての地域・世代の患者が適切に医療・介護を受けながら生活し、必要に応じて入院し、日常生活に戻ることができる、「治す医療」と「治し支える医療」を担う医療機関の役割分担が明確化された地域完結型の医療・介護提供体制の構築を図る。これらの取組みを更に充実させるため、健全経営に努めるなど経営基盤の強化を図り、医療サービスを継続し提供していく。</t>
    <phoneticPr fontId="5"/>
  </si>
  <si>
    <t>各指標のうち、経営の健全性・効率性の「⑨累積欠損金比率」については累積欠損金が発生していないことが必要であることから早期に解消する必要がある。令和３、４年度に経常黒字を計上し、大きく下落したものの、人件費等の増加により、令和５年度に３年振りの経常赤字となったことで、上昇に転じた。患者数はコロナ禍前の水準に戻らず、人件費、物価の急激な高騰に診療報酬が追いついていない。病院経営は、年々厳しさを増している。令和５年３月に策定した公立病院経営強化プラン（中期経営計画）で定めた取組みを積極的に進め、医療スタッフの確保や施設・設備の改修、医療機器の更新・導入を行うとともに、地域の医療機関へ継続的に訪問し更なる相互の信頼関係の向上を図る。加えて、患者数の動向を踏まえた適正な人員配置と病床数の検討については継続して実施する。経営形態については、診療体制の充実を図っていることや、他院との役割を分担し相互に補いながら連携の強化を推進していることなどから、他院との再編やネットワーク化、経営形態の見直しを行うことなく、当面は現在の体制で運営することとする。しかし、今後、病院を取り巻く環境や当院の経営状況等に大きな変化が生じた場合には、改めて検討するものとする。</t>
    <rPh sb="164" eb="166">
      <t>キュウゲキ</t>
    </rPh>
    <rPh sb="169" eb="173">
      <t>シンリョウホウシュウ</t>
    </rPh>
    <rPh sb="174" eb="175">
      <t>オ</t>
    </rPh>
    <rPh sb="184" eb="186">
      <t>ビョウイン</t>
    </rPh>
    <rPh sb="186" eb="188">
      <t>ケイエイ</t>
    </rPh>
    <rPh sb="190" eb="192">
      <t>ネンネン</t>
    </rPh>
    <rPh sb="196" eb="197">
      <t>マ</t>
    </rPh>
    <phoneticPr fontId="5"/>
  </si>
  <si>
    <t>「①有形固定資産減価償却率」は、年々増加傾向にあり、類似病院平均を上回っている。当院は建設から25年以上が経過し、施設の老朽化が進んでいることが確認できる。令和４年度の第２診療棟資産計上により、一旦減少したが、令和２年度水準を上回った。有形固定資産のうち「②器械備品減価償却率」については、令和３年度の第２診療棟設置の医療機器購入で大きく下落したが、令和４年度から減価償却が開始し、令和６年度は3.5ポイント上昇し、令和２年度の水準まで戻っている。
「③１床当たり有形固定資産」についても理由は①と同様である。
　今後の投資については、建物では既存棟の大規模改修や建替えの予定はないものの、老朽化に伴い、エレベーターの取替えなどの大規模修繕が増加していく。中期経営計画に基づき計画的に修繕を行う。医療機器についても中期経営計画に基づき計画的な導入や更新を行う。</t>
    <rPh sb="113" eb="115">
      <t>ウワマワ</t>
    </rPh>
    <rPh sb="187" eb="189">
      <t>カイシ</t>
    </rPh>
    <rPh sb="208" eb="210">
      <t>レイワ</t>
    </rPh>
    <rPh sb="211" eb="213">
      <t>ネンド</t>
    </rPh>
    <rPh sb="214" eb="216">
      <t>スイジュン</t>
    </rPh>
    <rPh sb="218" eb="219">
      <t>モド</t>
    </rPh>
    <phoneticPr fontId="5"/>
  </si>
  <si>
    <t>令和６年度においては、人事院勧告による給与改定に伴う人件費増や物価高騰も相まって、医業収支比率は赤字であり、依然として厳しい経営状況となっている。個別の指標の分析については、以下のとおり。
「①経常収支比率」は、手術件数や診療単価の増加により医業収益は前年度から増加したものの、それを上回る人件費や材料費等の増加により、経常収支では２年連続の赤字となり、2.8ポイント下落した。赤字が拡大したことで「②医業収支比率」、「③修正医業収支比率」ともに1.8ポイント下落した。「④病床利用率」は、入院患者の平均在院日数が短縮したことなどにより、3.0ポイント下落した。手術件数の増加や高額な抗がん剤等の使用量増加により、「⑤入院患者1人1日当たり収益」は、4,677円の増加、「⑥外来患者1人1日当たり収益」は、1,075円の増加となった。「⑦職員給与費対医業収益比率」は、横ばいとなった。「⑧材料費対医業収益比率」は、医業収益が増加したものの、高額な診療材料、抗がん剤などの使用量の増加が上回り、1.6ポイントの増加となった。「⑨累積欠損金比率」は、新型コロナウイルスが５類感染症に移行した令和５年度から増加に転じ、赤字計上により前年度から4.9ポイント上昇した。</t>
    <rPh sb="11" eb="16">
      <t>ジンジインカンコク</t>
    </rPh>
    <rPh sb="19" eb="23">
      <t>キュウヨカイテイ</t>
    </rPh>
    <rPh sb="24" eb="25">
      <t>トモナ</t>
    </rPh>
    <rPh sb="29" eb="30">
      <t>ゾウ</t>
    </rPh>
    <rPh sb="33" eb="35">
      <t>コウトウ</t>
    </rPh>
    <rPh sb="189" eb="191">
      <t>アカジ</t>
    </rPh>
    <rPh sb="192" eb="194">
      <t>カクダイ</t>
    </rPh>
    <rPh sb="230" eb="232">
      <t>ゲラク</t>
    </rPh>
    <rPh sb="245" eb="247">
      <t>ニュウイン</t>
    </rPh>
    <rPh sb="247" eb="249">
      <t>カンジャ</t>
    </rPh>
    <rPh sb="250" eb="254">
      <t>ヘイキンザイイン</t>
    </rPh>
    <rPh sb="254" eb="256">
      <t>ニッスウ</t>
    </rPh>
    <rPh sb="257" eb="259">
      <t>タンシュク</t>
    </rPh>
    <rPh sb="276" eb="278">
      <t>ゲラク</t>
    </rPh>
    <rPh sb="330" eb="331">
      <t>エン</t>
    </rPh>
    <rPh sb="332" eb="334">
      <t>ゾウカ</t>
    </rPh>
    <rPh sb="358" eb="359">
      <t>エン</t>
    </rPh>
    <rPh sb="360" eb="362">
      <t>ゾウカ</t>
    </rPh>
    <rPh sb="384" eb="385">
      <t>ヨコ</t>
    </rPh>
    <rPh sb="420" eb="422">
      <t>コウガク</t>
    </rPh>
    <rPh sb="423" eb="427">
      <t>シンリョウザイリョウ</t>
    </rPh>
    <rPh sb="428" eb="429">
      <t>コウ</t>
    </rPh>
    <rPh sb="431" eb="432">
      <t>ザイ</t>
    </rPh>
    <rPh sb="435" eb="438">
      <t>シヨウリョウ</t>
    </rPh>
    <rPh sb="439" eb="441">
      <t>ゾウカ</t>
    </rPh>
    <rPh sb="442" eb="444">
      <t>ウワマワ</t>
    </rPh>
    <rPh sb="454" eb="456">
      <t>ゾウカ</t>
    </rPh>
    <rPh sb="473" eb="475">
      <t>シンガタ</t>
    </rPh>
    <rPh sb="484" eb="488">
      <t>ルイカンセンショウ</t>
    </rPh>
    <rPh sb="489" eb="491">
      <t>イコウ</t>
    </rPh>
    <rPh sb="493" eb="495">
      <t>レイワ</t>
    </rPh>
    <rPh sb="496" eb="498">
      <t>ネンド</t>
    </rPh>
    <rPh sb="500" eb="502">
      <t>ゾウカ</t>
    </rPh>
    <rPh sb="503" eb="504">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</si>
</sst>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73.8</c:v>
                </c:pt>
                <c:pt idx="1">
                  <c:v>75.3</c:v>
                </c:pt>
                <c:pt idx="2">
                  <c:v>78.2</c:v>
                </c:pt>
                <c:pt idx="3">
                  <c:v>82.9</c:v>
                </c:pt>
                <c:pt idx="4">
                  <c:v>79.900000000000006</c:v>
                </c:pt>
              </c:numCache>
            </c:numRef>
          </c:val>
          <c:extLst>
            <c:ext xmlns:c16="http://schemas.microsoft.com/office/drawing/2014/chart" uri="{C3380CC4-5D6E-409C-BE32-E72D297353CC}">
              <c16:uniqueId val="{00000000-988E-4DF3-90F4-15D4D09C4EF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88E-4DF3-90F4-15D4D09C4EF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16099</c:v>
                </c:pt>
                <c:pt idx="1">
                  <c:v>16759</c:v>
                </c:pt>
                <c:pt idx="2">
                  <c:v>16669</c:v>
                </c:pt>
                <c:pt idx="3">
                  <c:v>17620</c:v>
                </c:pt>
                <c:pt idx="4">
                  <c:v>18695</c:v>
                </c:pt>
              </c:numCache>
            </c:numRef>
          </c:val>
          <c:extLst>
            <c:ext xmlns:c16="http://schemas.microsoft.com/office/drawing/2014/chart" uri="{C3380CC4-5D6E-409C-BE32-E72D297353CC}">
              <c16:uniqueId val="{00000000-558B-4D5F-A039-2DF1B269D4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58B-4D5F-A039-2DF1B269D4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65939</c:v>
                </c:pt>
                <c:pt idx="1">
                  <c:v>68896</c:v>
                </c:pt>
                <c:pt idx="2">
                  <c:v>69754</c:v>
                </c:pt>
                <c:pt idx="3">
                  <c:v>71292</c:v>
                </c:pt>
                <c:pt idx="4">
                  <c:v>75969</c:v>
                </c:pt>
              </c:numCache>
            </c:numRef>
          </c:val>
          <c:extLst>
            <c:ext xmlns:c16="http://schemas.microsoft.com/office/drawing/2014/chart" uri="{C3380CC4-5D6E-409C-BE32-E72D297353CC}">
              <c16:uniqueId val="{00000000-E602-44F3-8711-8FBFFDEFEC9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602-44F3-8711-8FBFFDEFEC9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22.4</c:v>
                </c:pt>
                <c:pt idx="1">
                  <c:v>12</c:v>
                </c:pt>
                <c:pt idx="2">
                  <c:v>6</c:v>
                </c:pt>
                <c:pt idx="3">
                  <c:v>7.7</c:v>
                </c:pt>
                <c:pt idx="4">
                  <c:v>12.6</c:v>
                </c:pt>
              </c:numCache>
            </c:numRef>
          </c:val>
          <c:extLst>
            <c:ext xmlns:c16="http://schemas.microsoft.com/office/drawing/2014/chart" uri="{C3380CC4-5D6E-409C-BE32-E72D297353CC}">
              <c16:uniqueId val="{00000000-1874-43AB-9C82-57E595B901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874-43AB-9C82-57E595B901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91.5</c:v>
                </c:pt>
                <c:pt idx="1">
                  <c:v>93.4</c:v>
                </c:pt>
                <c:pt idx="2">
                  <c:v>91</c:v>
                </c:pt>
                <c:pt idx="3">
                  <c:v>93.6</c:v>
                </c:pt>
                <c:pt idx="4">
                  <c:v>91.8</c:v>
                </c:pt>
              </c:numCache>
            </c:numRef>
          </c:val>
          <c:extLst>
            <c:ext xmlns:c16="http://schemas.microsoft.com/office/drawing/2014/chart" uri="{C3380CC4-5D6E-409C-BE32-E72D297353CC}">
              <c16:uniqueId val="{00000000-6B87-4602-A381-B2603FE8D9D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B87-4602-A381-B2603FE8D9D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95.4</c:v>
                </c:pt>
                <c:pt idx="1">
                  <c:v>97.2</c:v>
                </c:pt>
                <c:pt idx="2">
                  <c:v>95.2</c:v>
                </c:pt>
                <c:pt idx="3">
                  <c:v>97.8</c:v>
                </c:pt>
                <c:pt idx="4">
                  <c:v>96</c:v>
                </c:pt>
              </c:numCache>
            </c:numRef>
          </c:val>
          <c:extLst>
            <c:ext xmlns:c16="http://schemas.microsoft.com/office/drawing/2014/chart" uri="{C3380CC4-5D6E-409C-BE32-E72D297353CC}">
              <c16:uniqueId val="{00000000-41CF-413C-88B6-E862CCB9FA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41CF-413C-88B6-E862CCB9FA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98.6</c:v>
                </c:pt>
                <c:pt idx="1">
                  <c:v>108</c:v>
                </c:pt>
                <c:pt idx="2">
                  <c:v>105</c:v>
                </c:pt>
                <c:pt idx="3">
                  <c:v>98.1</c:v>
                </c:pt>
                <c:pt idx="4">
                  <c:v>95.3</c:v>
                </c:pt>
              </c:numCache>
            </c:numRef>
          </c:val>
          <c:extLst>
            <c:ext xmlns:c16="http://schemas.microsoft.com/office/drawing/2014/chart" uri="{C3380CC4-5D6E-409C-BE32-E72D297353CC}">
              <c16:uniqueId val="{00000000-4C32-4A8B-8952-8EF427D248B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C32-4A8B-8952-8EF427D248B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68.599999999999994</c:v>
                </c:pt>
                <c:pt idx="1">
                  <c:v>68.2</c:v>
                </c:pt>
                <c:pt idx="2">
                  <c:v>66.3</c:v>
                </c:pt>
                <c:pt idx="3">
                  <c:v>67.7</c:v>
                </c:pt>
                <c:pt idx="4">
                  <c:v>69.3</c:v>
                </c:pt>
              </c:numCache>
            </c:numRef>
          </c:val>
          <c:extLst>
            <c:ext xmlns:c16="http://schemas.microsoft.com/office/drawing/2014/chart" uri="{C3380CC4-5D6E-409C-BE32-E72D297353CC}">
              <c16:uniqueId val="{00000000-A596-4815-ABA5-B558E4900E1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A596-4815-ABA5-B558E4900E1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72.3</c:v>
                </c:pt>
                <c:pt idx="1">
                  <c:v>64.599999999999994</c:v>
                </c:pt>
                <c:pt idx="2">
                  <c:v>67.7</c:v>
                </c:pt>
                <c:pt idx="3">
                  <c:v>68.7</c:v>
                </c:pt>
                <c:pt idx="4">
                  <c:v>72.2</c:v>
                </c:pt>
              </c:numCache>
            </c:numRef>
          </c:val>
          <c:extLst>
            <c:ext xmlns:c16="http://schemas.microsoft.com/office/drawing/2014/chart" uri="{C3380CC4-5D6E-409C-BE32-E72D297353CC}">
              <c16:uniqueId val="{00000000-364D-4F93-A761-9233AA3B4F3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364D-4F93-A761-9233AA3B4F3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68266801</c:v>
                </c:pt>
                <c:pt idx="1">
                  <c:v>69895837</c:v>
                </c:pt>
                <c:pt idx="2">
                  <c:v>73898186</c:v>
                </c:pt>
                <c:pt idx="3">
                  <c:v>74465005</c:v>
                </c:pt>
                <c:pt idx="4">
                  <c:v>75113953</c:v>
                </c:pt>
              </c:numCache>
            </c:numRef>
          </c:val>
          <c:extLst>
            <c:ext xmlns:c16="http://schemas.microsoft.com/office/drawing/2014/chart" uri="{C3380CC4-5D6E-409C-BE32-E72D297353CC}">
              <c16:uniqueId val="{00000000-9A8A-46AB-88EA-A566ED32CD4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9A8A-46AB-88EA-A566ED32CD4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23.6</c:v>
                </c:pt>
                <c:pt idx="1">
                  <c:v>24</c:v>
                </c:pt>
                <c:pt idx="2">
                  <c:v>23.4</c:v>
                </c:pt>
                <c:pt idx="3">
                  <c:v>23.5</c:v>
                </c:pt>
                <c:pt idx="4">
                  <c:v>25.1</c:v>
                </c:pt>
              </c:numCache>
            </c:numRef>
          </c:val>
          <c:extLst>
            <c:ext xmlns:c16="http://schemas.microsoft.com/office/drawing/2014/chart" uri="{C3380CC4-5D6E-409C-BE32-E72D297353CC}">
              <c16:uniqueId val="{00000000-85C1-4A4D-8F51-A618D3F9E8D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85C1-4A4D-8F51-A618D3F9E8D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56.5</c:v>
                </c:pt>
                <c:pt idx="1">
                  <c:v>55</c:v>
                </c:pt>
                <c:pt idx="2">
                  <c:v>55</c:v>
                </c:pt>
                <c:pt idx="3">
                  <c:v>52.5</c:v>
                </c:pt>
                <c:pt idx="4">
                  <c:v>52.5</c:v>
                </c:pt>
              </c:numCache>
            </c:numRef>
          </c:val>
          <c:extLst>
            <c:ext xmlns:c16="http://schemas.microsoft.com/office/drawing/2014/chart" uri="{C3380CC4-5D6E-409C-BE32-E72D297353CC}">
              <c16:uniqueId val="{00000000-70C6-4359-ABE4-490E16B2F93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0C6-4359-ABE4-490E16B2F93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81640625" customWidth="1"/>
    <col min="3" max="372" width="0.632812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9" t="s">
        <v>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49"/>
      <c r="DB2" s="149"/>
      <c r="DC2" s="149"/>
      <c r="DD2" s="149"/>
      <c r="DE2" s="149"/>
      <c r="DF2" s="149"/>
      <c r="DG2" s="149"/>
      <c r="DH2" s="149"/>
      <c r="DI2" s="149"/>
      <c r="DJ2" s="149"/>
      <c r="DK2" s="149"/>
      <c r="DL2" s="149"/>
      <c r="DM2" s="149"/>
      <c r="DN2" s="149"/>
      <c r="DO2" s="149"/>
      <c r="DP2" s="149"/>
      <c r="DQ2" s="149"/>
      <c r="DR2" s="149"/>
      <c r="DS2" s="149"/>
      <c r="DT2" s="149"/>
      <c r="DU2" s="149"/>
      <c r="DV2" s="149"/>
      <c r="DW2" s="149"/>
      <c r="DX2" s="149"/>
      <c r="DY2" s="149"/>
      <c r="DZ2" s="149"/>
      <c r="EA2" s="149"/>
      <c r="EB2" s="149"/>
      <c r="EC2" s="149"/>
      <c r="ED2" s="149"/>
      <c r="EE2" s="149"/>
      <c r="EF2" s="149"/>
      <c r="EG2" s="149"/>
      <c r="EH2" s="149"/>
      <c r="EI2" s="149"/>
      <c r="EJ2" s="149"/>
      <c r="EK2" s="149"/>
      <c r="EL2" s="149"/>
      <c r="EM2" s="149"/>
      <c r="EN2" s="149"/>
      <c r="EO2" s="149"/>
      <c r="EP2" s="149"/>
      <c r="EQ2" s="149"/>
      <c r="ER2" s="149"/>
      <c r="ES2" s="149"/>
      <c r="ET2" s="149"/>
      <c r="EU2" s="149"/>
      <c r="EV2" s="149"/>
      <c r="EW2" s="149"/>
      <c r="EX2" s="149"/>
      <c r="EY2" s="149"/>
      <c r="EZ2" s="149"/>
      <c r="FA2" s="149"/>
      <c r="FB2" s="149"/>
      <c r="FC2" s="149"/>
      <c r="FD2" s="149"/>
      <c r="FE2" s="149"/>
      <c r="FF2" s="149"/>
      <c r="FG2" s="149"/>
      <c r="FH2" s="149"/>
      <c r="FI2" s="149"/>
      <c r="FJ2" s="149"/>
      <c r="FK2" s="149"/>
      <c r="FL2" s="149"/>
      <c r="FM2" s="149"/>
      <c r="FN2" s="149"/>
      <c r="FO2" s="149"/>
      <c r="FP2" s="149"/>
      <c r="FQ2" s="149"/>
      <c r="FR2" s="149"/>
      <c r="FS2" s="149"/>
      <c r="FT2" s="149"/>
      <c r="FU2" s="149"/>
      <c r="FV2" s="149"/>
      <c r="FW2" s="149"/>
      <c r="FX2" s="149"/>
      <c r="FY2" s="149"/>
      <c r="FZ2" s="149"/>
      <c r="GA2" s="149"/>
      <c r="GB2" s="149"/>
      <c r="GC2" s="149"/>
      <c r="GD2" s="149"/>
      <c r="GE2" s="149"/>
      <c r="GF2" s="149"/>
      <c r="GG2" s="149"/>
      <c r="GH2" s="149"/>
      <c r="GI2" s="149"/>
      <c r="GJ2" s="149"/>
      <c r="GK2" s="149"/>
      <c r="GL2" s="149"/>
      <c r="GM2" s="149"/>
      <c r="GN2" s="149"/>
      <c r="GO2" s="149"/>
      <c r="GP2" s="149"/>
      <c r="GQ2" s="149"/>
      <c r="GR2" s="149"/>
      <c r="GS2" s="149"/>
      <c r="GT2" s="149"/>
      <c r="GU2" s="149"/>
      <c r="GV2" s="149"/>
      <c r="GW2" s="149"/>
      <c r="GX2" s="149"/>
      <c r="GY2" s="149"/>
      <c r="GZ2" s="149"/>
      <c r="HA2" s="149"/>
      <c r="HB2" s="149"/>
      <c r="HC2" s="149"/>
      <c r="HD2" s="149"/>
      <c r="HE2" s="149"/>
      <c r="HF2" s="149"/>
      <c r="HG2" s="149"/>
      <c r="HH2" s="149"/>
      <c r="HI2" s="149"/>
      <c r="HJ2" s="149"/>
      <c r="HK2" s="149"/>
      <c r="HL2" s="149"/>
      <c r="HM2" s="149"/>
      <c r="HN2" s="149"/>
      <c r="HO2" s="149"/>
      <c r="HP2" s="149"/>
      <c r="HQ2" s="149"/>
      <c r="HR2" s="149"/>
      <c r="HS2" s="149"/>
      <c r="HT2" s="149"/>
      <c r="HU2" s="149"/>
      <c r="HV2" s="149"/>
      <c r="HW2" s="149"/>
      <c r="HX2" s="149"/>
      <c r="HY2" s="149"/>
      <c r="HZ2" s="149"/>
      <c r="IA2" s="149"/>
      <c r="IB2" s="149"/>
      <c r="IC2" s="149"/>
      <c r="ID2" s="149"/>
      <c r="IE2" s="149"/>
      <c r="IF2" s="149"/>
      <c r="IG2" s="149"/>
      <c r="IH2" s="149"/>
      <c r="II2" s="149"/>
      <c r="IJ2" s="149"/>
      <c r="IK2" s="149"/>
      <c r="IL2" s="149"/>
      <c r="IM2" s="149"/>
      <c r="IN2" s="149"/>
      <c r="IO2" s="149"/>
      <c r="IP2" s="149"/>
      <c r="IQ2" s="149"/>
      <c r="IR2" s="149"/>
      <c r="IS2" s="149"/>
      <c r="IT2" s="149"/>
      <c r="IU2" s="149"/>
      <c r="IV2" s="149"/>
      <c r="IW2" s="149"/>
      <c r="IX2" s="149"/>
      <c r="IY2" s="149"/>
      <c r="IZ2" s="149"/>
      <c r="JA2" s="149"/>
      <c r="JB2" s="149"/>
      <c r="JC2" s="149"/>
      <c r="JD2" s="149"/>
      <c r="JE2" s="149"/>
      <c r="JF2" s="149"/>
      <c r="JG2" s="149"/>
      <c r="JH2" s="149"/>
      <c r="JI2" s="149"/>
      <c r="JJ2" s="149"/>
      <c r="JK2" s="149"/>
      <c r="JL2" s="149"/>
      <c r="JM2" s="149"/>
      <c r="JN2" s="149"/>
      <c r="JO2" s="149"/>
      <c r="JP2" s="149"/>
      <c r="JQ2" s="149"/>
      <c r="JR2" s="149"/>
      <c r="JS2" s="149"/>
      <c r="JT2" s="149"/>
      <c r="JU2" s="149"/>
      <c r="JV2" s="149"/>
      <c r="JW2" s="149"/>
      <c r="JX2" s="149"/>
      <c r="JY2" s="149"/>
      <c r="JZ2" s="149"/>
      <c r="KA2" s="149"/>
      <c r="KB2" s="149"/>
      <c r="KC2" s="149"/>
      <c r="KD2" s="149"/>
      <c r="KE2" s="149"/>
      <c r="KF2" s="149"/>
      <c r="KG2" s="149"/>
      <c r="KH2" s="149"/>
      <c r="KI2" s="149"/>
      <c r="KJ2" s="149"/>
      <c r="KK2" s="149"/>
      <c r="KL2" s="149"/>
      <c r="KM2" s="149"/>
      <c r="KN2" s="149"/>
      <c r="KO2" s="149"/>
      <c r="KP2" s="149"/>
      <c r="KQ2" s="149"/>
      <c r="KR2" s="149"/>
      <c r="KS2" s="149"/>
      <c r="KT2" s="149"/>
      <c r="KU2" s="149"/>
      <c r="KV2" s="149"/>
      <c r="KW2" s="149"/>
      <c r="KX2" s="149"/>
      <c r="KY2" s="149"/>
      <c r="KZ2" s="149"/>
      <c r="LA2" s="149"/>
      <c r="LB2" s="149"/>
      <c r="LC2" s="149"/>
      <c r="LD2" s="149"/>
      <c r="LE2" s="149"/>
      <c r="LF2" s="149"/>
      <c r="LG2" s="149"/>
      <c r="LH2" s="149"/>
      <c r="LI2" s="149"/>
      <c r="LJ2" s="149"/>
      <c r="LK2" s="149"/>
      <c r="LL2" s="149"/>
      <c r="LM2" s="149"/>
      <c r="LN2" s="149"/>
      <c r="LO2" s="149"/>
      <c r="LP2" s="149"/>
      <c r="LQ2" s="149"/>
      <c r="LR2" s="149"/>
      <c r="LS2" s="149"/>
      <c r="LT2" s="149"/>
      <c r="LU2" s="149"/>
      <c r="LV2" s="149"/>
      <c r="LW2" s="149"/>
      <c r="LX2" s="149"/>
      <c r="LY2" s="149"/>
      <c r="LZ2" s="149"/>
      <c r="MA2" s="149"/>
      <c r="MB2" s="149"/>
      <c r="MC2" s="149"/>
      <c r="MD2" s="149"/>
      <c r="ME2" s="149"/>
      <c r="MF2" s="149"/>
      <c r="MG2" s="149"/>
      <c r="MH2" s="149"/>
      <c r="MI2" s="149"/>
      <c r="MJ2" s="149"/>
      <c r="MK2" s="149"/>
      <c r="ML2" s="149"/>
      <c r="MM2" s="149"/>
      <c r="MN2" s="149"/>
      <c r="MO2" s="149"/>
      <c r="MP2" s="149"/>
      <c r="MQ2" s="149"/>
      <c r="MR2" s="149"/>
      <c r="MS2" s="149"/>
      <c r="MT2" s="149"/>
      <c r="MU2" s="149"/>
      <c r="MV2" s="149"/>
      <c r="MW2" s="149"/>
      <c r="MX2" s="149"/>
      <c r="MY2" s="149"/>
      <c r="MZ2" s="149"/>
      <c r="NA2" s="149"/>
      <c r="NB2" s="149"/>
      <c r="NC2" s="149"/>
      <c r="ND2" s="149"/>
      <c r="NE2" s="149"/>
      <c r="NF2" s="149"/>
      <c r="NG2" s="149"/>
      <c r="NH2" s="149"/>
      <c r="NI2" s="149"/>
      <c r="NJ2" s="149"/>
      <c r="NK2" s="149"/>
      <c r="NL2" s="149"/>
      <c r="NM2" s="149"/>
      <c r="NN2" s="149"/>
      <c r="NO2" s="149"/>
      <c r="NP2" s="149"/>
      <c r="NQ2" s="149"/>
      <c r="NR2" s="149"/>
      <c r="NS2" s="149"/>
      <c r="NT2" s="149"/>
      <c r="NU2" s="149"/>
      <c r="NV2" s="149"/>
      <c r="NW2" s="149"/>
      <c r="NX2" s="149"/>
    </row>
    <row r="3" spans="1:388" ht="9.75" customHeight="1" x14ac:dyDescent="0.2">
      <c r="A3" s="2"/>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49"/>
      <c r="EG3" s="149"/>
      <c r="EH3" s="149"/>
      <c r="EI3" s="149"/>
      <c r="EJ3" s="149"/>
      <c r="EK3" s="149"/>
      <c r="EL3" s="149"/>
      <c r="EM3" s="149"/>
      <c r="EN3" s="149"/>
      <c r="EO3" s="149"/>
      <c r="EP3" s="149"/>
      <c r="EQ3" s="149"/>
      <c r="ER3" s="149"/>
      <c r="ES3" s="149"/>
      <c r="ET3" s="149"/>
      <c r="EU3" s="149"/>
      <c r="EV3" s="149"/>
      <c r="EW3" s="149"/>
      <c r="EX3" s="149"/>
      <c r="EY3" s="149"/>
      <c r="EZ3" s="149"/>
      <c r="FA3" s="149"/>
      <c r="FB3" s="149"/>
      <c r="FC3" s="149"/>
      <c r="FD3" s="149"/>
      <c r="FE3" s="149"/>
      <c r="FF3" s="149"/>
      <c r="FG3" s="149"/>
      <c r="FH3" s="149"/>
      <c r="FI3" s="149"/>
      <c r="FJ3" s="149"/>
      <c r="FK3" s="149"/>
      <c r="FL3" s="149"/>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49"/>
      <c r="GK3" s="149"/>
      <c r="GL3" s="149"/>
      <c r="GM3" s="149"/>
      <c r="GN3" s="149"/>
      <c r="GO3" s="149"/>
      <c r="GP3" s="149"/>
      <c r="GQ3" s="149"/>
      <c r="GR3" s="149"/>
      <c r="GS3" s="149"/>
      <c r="GT3" s="149"/>
      <c r="GU3" s="149"/>
      <c r="GV3" s="149"/>
      <c r="GW3" s="149"/>
      <c r="GX3" s="149"/>
      <c r="GY3" s="149"/>
      <c r="GZ3" s="149"/>
      <c r="HA3" s="149"/>
      <c r="HB3" s="149"/>
      <c r="HC3" s="149"/>
      <c r="HD3" s="149"/>
      <c r="HE3" s="149"/>
      <c r="HF3" s="149"/>
      <c r="HG3" s="149"/>
      <c r="HH3" s="149"/>
      <c r="HI3" s="149"/>
      <c r="HJ3" s="149"/>
      <c r="HK3" s="149"/>
      <c r="HL3" s="149"/>
      <c r="HM3" s="149"/>
      <c r="HN3" s="149"/>
      <c r="HO3" s="149"/>
      <c r="HP3" s="149"/>
      <c r="HQ3" s="149"/>
      <c r="HR3" s="149"/>
      <c r="HS3" s="149"/>
      <c r="HT3" s="149"/>
      <c r="HU3" s="149"/>
      <c r="HV3" s="149"/>
      <c r="HW3" s="149"/>
      <c r="HX3" s="149"/>
      <c r="HY3" s="149"/>
      <c r="HZ3" s="149"/>
      <c r="IA3" s="149"/>
      <c r="IB3" s="149"/>
      <c r="IC3" s="149"/>
      <c r="ID3" s="149"/>
      <c r="IE3" s="149"/>
      <c r="IF3" s="149"/>
      <c r="IG3" s="149"/>
      <c r="IH3" s="149"/>
      <c r="II3" s="149"/>
      <c r="IJ3" s="149"/>
      <c r="IK3" s="149"/>
      <c r="IL3" s="149"/>
      <c r="IM3" s="149"/>
      <c r="IN3" s="149"/>
      <c r="IO3" s="149"/>
      <c r="IP3" s="149"/>
      <c r="IQ3" s="149"/>
      <c r="IR3" s="149"/>
      <c r="IS3" s="149"/>
      <c r="IT3" s="149"/>
      <c r="IU3" s="149"/>
      <c r="IV3" s="149"/>
      <c r="IW3" s="149"/>
      <c r="IX3" s="149"/>
      <c r="IY3" s="149"/>
      <c r="IZ3" s="149"/>
      <c r="JA3" s="149"/>
      <c r="JB3" s="149"/>
      <c r="JC3" s="149"/>
      <c r="JD3" s="149"/>
      <c r="JE3" s="149"/>
      <c r="JF3" s="149"/>
      <c r="JG3" s="149"/>
      <c r="JH3" s="149"/>
      <c r="JI3" s="149"/>
      <c r="JJ3" s="149"/>
      <c r="JK3" s="149"/>
      <c r="JL3" s="149"/>
      <c r="JM3" s="149"/>
      <c r="JN3" s="149"/>
      <c r="JO3" s="149"/>
      <c r="JP3" s="149"/>
      <c r="JQ3" s="149"/>
      <c r="JR3" s="149"/>
      <c r="JS3" s="149"/>
      <c r="JT3" s="149"/>
      <c r="JU3" s="149"/>
      <c r="JV3" s="149"/>
      <c r="JW3" s="149"/>
      <c r="JX3" s="149"/>
      <c r="JY3" s="149"/>
      <c r="JZ3" s="149"/>
      <c r="KA3" s="149"/>
      <c r="KB3" s="149"/>
      <c r="KC3" s="149"/>
      <c r="KD3" s="149"/>
      <c r="KE3" s="149"/>
      <c r="KF3" s="149"/>
      <c r="KG3" s="149"/>
      <c r="KH3" s="149"/>
      <c r="KI3" s="149"/>
      <c r="KJ3" s="149"/>
      <c r="KK3" s="149"/>
      <c r="KL3" s="149"/>
      <c r="KM3" s="149"/>
      <c r="KN3" s="149"/>
      <c r="KO3" s="149"/>
      <c r="KP3" s="149"/>
      <c r="KQ3" s="149"/>
      <c r="KR3" s="149"/>
      <c r="KS3" s="149"/>
      <c r="KT3" s="149"/>
      <c r="KU3" s="149"/>
      <c r="KV3" s="149"/>
      <c r="KW3" s="149"/>
      <c r="KX3" s="149"/>
      <c r="KY3" s="149"/>
      <c r="KZ3" s="149"/>
      <c r="LA3" s="149"/>
      <c r="LB3" s="149"/>
      <c r="LC3" s="149"/>
      <c r="LD3" s="149"/>
      <c r="LE3" s="149"/>
      <c r="LF3" s="149"/>
      <c r="LG3" s="149"/>
      <c r="LH3" s="149"/>
      <c r="LI3" s="149"/>
      <c r="LJ3" s="149"/>
      <c r="LK3" s="149"/>
      <c r="LL3" s="149"/>
      <c r="LM3" s="149"/>
      <c r="LN3" s="149"/>
      <c r="LO3" s="149"/>
      <c r="LP3" s="149"/>
      <c r="LQ3" s="149"/>
      <c r="LR3" s="149"/>
      <c r="LS3" s="149"/>
      <c r="LT3" s="149"/>
      <c r="LU3" s="149"/>
      <c r="LV3" s="149"/>
      <c r="LW3" s="149"/>
      <c r="LX3" s="149"/>
      <c r="LY3" s="149"/>
      <c r="LZ3" s="149"/>
      <c r="MA3" s="149"/>
      <c r="MB3" s="149"/>
      <c r="MC3" s="149"/>
      <c r="MD3" s="149"/>
      <c r="ME3" s="149"/>
      <c r="MF3" s="149"/>
      <c r="MG3" s="149"/>
      <c r="MH3" s="149"/>
      <c r="MI3" s="149"/>
      <c r="MJ3" s="149"/>
      <c r="MK3" s="149"/>
      <c r="ML3" s="149"/>
      <c r="MM3" s="149"/>
      <c r="MN3" s="149"/>
      <c r="MO3" s="149"/>
      <c r="MP3" s="149"/>
      <c r="MQ3" s="149"/>
      <c r="MR3" s="149"/>
      <c r="MS3" s="149"/>
      <c r="MT3" s="149"/>
      <c r="MU3" s="149"/>
      <c r="MV3" s="149"/>
      <c r="MW3" s="149"/>
      <c r="MX3" s="149"/>
      <c r="MY3" s="149"/>
      <c r="MZ3" s="149"/>
      <c r="NA3" s="149"/>
      <c r="NB3" s="149"/>
      <c r="NC3" s="149"/>
      <c r="ND3" s="149"/>
      <c r="NE3" s="149"/>
      <c r="NF3" s="149"/>
      <c r="NG3" s="149"/>
      <c r="NH3" s="149"/>
      <c r="NI3" s="149"/>
      <c r="NJ3" s="149"/>
      <c r="NK3" s="149"/>
      <c r="NL3" s="149"/>
      <c r="NM3" s="149"/>
      <c r="NN3" s="149"/>
      <c r="NO3" s="149"/>
      <c r="NP3" s="149"/>
      <c r="NQ3" s="149"/>
      <c r="NR3" s="149"/>
      <c r="NS3" s="149"/>
      <c r="NT3" s="149"/>
      <c r="NU3" s="149"/>
      <c r="NV3" s="149"/>
      <c r="NW3" s="149"/>
      <c r="NX3" s="149"/>
    </row>
    <row r="4" spans="1:388" ht="9.75" customHeight="1" x14ac:dyDescent="0.2">
      <c r="A4" s="2"/>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49"/>
      <c r="DE4" s="149"/>
      <c r="DF4" s="149"/>
      <c r="DG4" s="149"/>
      <c r="DH4" s="149"/>
      <c r="DI4" s="149"/>
      <c r="DJ4" s="149"/>
      <c r="DK4" s="149"/>
      <c r="DL4" s="149"/>
      <c r="DM4" s="149"/>
      <c r="DN4" s="149"/>
      <c r="DO4" s="149"/>
      <c r="DP4" s="149"/>
      <c r="DQ4" s="149"/>
      <c r="DR4" s="149"/>
      <c r="DS4" s="149"/>
      <c r="DT4" s="149"/>
      <c r="DU4" s="149"/>
      <c r="DV4" s="149"/>
      <c r="DW4" s="149"/>
      <c r="DX4" s="149"/>
      <c r="DY4" s="149"/>
      <c r="DZ4" s="149"/>
      <c r="EA4" s="149"/>
      <c r="EB4" s="149"/>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9"/>
      <c r="FA4" s="149"/>
      <c r="FB4" s="149"/>
      <c r="FC4" s="149"/>
      <c r="FD4" s="149"/>
      <c r="FE4" s="149"/>
      <c r="FF4" s="149"/>
      <c r="FG4" s="149"/>
      <c r="FH4" s="149"/>
      <c r="FI4" s="149"/>
      <c r="FJ4" s="149"/>
      <c r="FK4" s="149"/>
      <c r="FL4" s="149"/>
      <c r="FM4" s="149"/>
      <c r="FN4" s="149"/>
      <c r="FO4" s="149"/>
      <c r="FP4" s="149"/>
      <c r="FQ4" s="149"/>
      <c r="FR4" s="149"/>
      <c r="FS4" s="149"/>
      <c r="FT4" s="149"/>
      <c r="FU4" s="149"/>
      <c r="FV4" s="149"/>
      <c r="FW4" s="149"/>
      <c r="FX4" s="149"/>
      <c r="FY4" s="149"/>
      <c r="FZ4" s="149"/>
      <c r="GA4" s="149"/>
      <c r="GB4" s="149"/>
      <c r="GC4" s="149"/>
      <c r="GD4" s="149"/>
      <c r="GE4" s="149"/>
      <c r="GF4" s="149"/>
      <c r="GG4" s="149"/>
      <c r="GH4" s="149"/>
      <c r="GI4" s="149"/>
      <c r="GJ4" s="149"/>
      <c r="GK4" s="149"/>
      <c r="GL4" s="149"/>
      <c r="GM4" s="149"/>
      <c r="GN4" s="149"/>
      <c r="GO4" s="149"/>
      <c r="GP4" s="149"/>
      <c r="GQ4" s="149"/>
      <c r="GR4" s="149"/>
      <c r="GS4" s="149"/>
      <c r="GT4" s="149"/>
      <c r="GU4" s="149"/>
      <c r="GV4" s="149"/>
      <c r="GW4" s="149"/>
      <c r="GX4" s="149"/>
      <c r="GY4" s="149"/>
      <c r="GZ4" s="149"/>
      <c r="HA4" s="149"/>
      <c r="HB4" s="149"/>
      <c r="HC4" s="149"/>
      <c r="HD4" s="149"/>
      <c r="HE4" s="149"/>
      <c r="HF4" s="149"/>
      <c r="HG4" s="149"/>
      <c r="HH4" s="149"/>
      <c r="HI4" s="149"/>
      <c r="HJ4" s="149"/>
      <c r="HK4" s="149"/>
      <c r="HL4" s="149"/>
      <c r="HM4" s="149"/>
      <c r="HN4" s="149"/>
      <c r="HO4" s="149"/>
      <c r="HP4" s="149"/>
      <c r="HQ4" s="149"/>
      <c r="HR4" s="149"/>
      <c r="HS4" s="149"/>
      <c r="HT4" s="149"/>
      <c r="HU4" s="149"/>
      <c r="HV4" s="149"/>
      <c r="HW4" s="149"/>
      <c r="HX4" s="149"/>
      <c r="HY4" s="149"/>
      <c r="HZ4" s="149"/>
      <c r="IA4" s="149"/>
      <c r="IB4" s="149"/>
      <c r="IC4" s="149"/>
      <c r="ID4" s="149"/>
      <c r="IE4" s="149"/>
      <c r="IF4" s="149"/>
      <c r="IG4" s="149"/>
      <c r="IH4" s="149"/>
      <c r="II4" s="149"/>
      <c r="IJ4" s="149"/>
      <c r="IK4" s="149"/>
      <c r="IL4" s="149"/>
      <c r="IM4" s="149"/>
      <c r="IN4" s="149"/>
      <c r="IO4" s="149"/>
      <c r="IP4" s="149"/>
      <c r="IQ4" s="149"/>
      <c r="IR4" s="149"/>
      <c r="IS4" s="149"/>
      <c r="IT4" s="149"/>
      <c r="IU4" s="149"/>
      <c r="IV4" s="149"/>
      <c r="IW4" s="149"/>
      <c r="IX4" s="149"/>
      <c r="IY4" s="149"/>
      <c r="IZ4" s="149"/>
      <c r="JA4" s="149"/>
      <c r="JB4" s="149"/>
      <c r="JC4" s="149"/>
      <c r="JD4" s="149"/>
      <c r="JE4" s="149"/>
      <c r="JF4" s="149"/>
      <c r="JG4" s="149"/>
      <c r="JH4" s="149"/>
      <c r="JI4" s="149"/>
      <c r="JJ4" s="149"/>
      <c r="JK4" s="149"/>
      <c r="JL4" s="149"/>
      <c r="JM4" s="149"/>
      <c r="JN4" s="149"/>
      <c r="JO4" s="149"/>
      <c r="JP4" s="149"/>
      <c r="JQ4" s="149"/>
      <c r="JR4" s="149"/>
      <c r="JS4" s="149"/>
      <c r="JT4" s="149"/>
      <c r="JU4" s="149"/>
      <c r="JV4" s="149"/>
      <c r="JW4" s="149"/>
      <c r="JX4" s="149"/>
      <c r="JY4" s="149"/>
      <c r="JZ4" s="149"/>
      <c r="KA4" s="149"/>
      <c r="KB4" s="149"/>
      <c r="KC4" s="149"/>
      <c r="KD4" s="149"/>
      <c r="KE4" s="149"/>
      <c r="KF4" s="149"/>
      <c r="KG4" s="149"/>
      <c r="KH4" s="149"/>
      <c r="KI4" s="149"/>
      <c r="KJ4" s="149"/>
      <c r="KK4" s="149"/>
      <c r="KL4" s="149"/>
      <c r="KM4" s="149"/>
      <c r="KN4" s="149"/>
      <c r="KO4" s="149"/>
      <c r="KP4" s="149"/>
      <c r="KQ4" s="149"/>
      <c r="KR4" s="149"/>
      <c r="KS4" s="149"/>
      <c r="KT4" s="149"/>
      <c r="KU4" s="149"/>
      <c r="KV4" s="149"/>
      <c r="KW4" s="149"/>
      <c r="KX4" s="149"/>
      <c r="KY4" s="149"/>
      <c r="KZ4" s="149"/>
      <c r="LA4" s="149"/>
      <c r="LB4" s="149"/>
      <c r="LC4" s="149"/>
      <c r="LD4" s="149"/>
      <c r="LE4" s="149"/>
      <c r="LF4" s="149"/>
      <c r="LG4" s="149"/>
      <c r="LH4" s="149"/>
      <c r="LI4" s="149"/>
      <c r="LJ4" s="149"/>
      <c r="LK4" s="149"/>
      <c r="LL4" s="149"/>
      <c r="LM4" s="149"/>
      <c r="LN4" s="149"/>
      <c r="LO4" s="149"/>
      <c r="LP4" s="149"/>
      <c r="LQ4" s="149"/>
      <c r="LR4" s="149"/>
      <c r="LS4" s="149"/>
      <c r="LT4" s="149"/>
      <c r="LU4" s="149"/>
      <c r="LV4" s="149"/>
      <c r="LW4" s="149"/>
      <c r="LX4" s="149"/>
      <c r="LY4" s="149"/>
      <c r="LZ4" s="149"/>
      <c r="MA4" s="149"/>
      <c r="MB4" s="149"/>
      <c r="MC4" s="149"/>
      <c r="MD4" s="149"/>
      <c r="ME4" s="149"/>
      <c r="MF4" s="149"/>
      <c r="MG4" s="149"/>
      <c r="MH4" s="149"/>
      <c r="MI4" s="149"/>
      <c r="MJ4" s="149"/>
      <c r="MK4" s="149"/>
      <c r="ML4" s="149"/>
      <c r="MM4" s="149"/>
      <c r="MN4" s="149"/>
      <c r="MO4" s="149"/>
      <c r="MP4" s="149"/>
      <c r="MQ4" s="149"/>
      <c r="MR4" s="149"/>
      <c r="MS4" s="149"/>
      <c r="MT4" s="149"/>
      <c r="MU4" s="149"/>
      <c r="MV4" s="149"/>
      <c r="MW4" s="149"/>
      <c r="MX4" s="149"/>
      <c r="MY4" s="149"/>
      <c r="MZ4" s="149"/>
      <c r="NA4" s="149"/>
      <c r="NB4" s="149"/>
      <c r="NC4" s="149"/>
      <c r="ND4" s="149"/>
      <c r="NE4" s="149"/>
      <c r="NF4" s="149"/>
      <c r="NG4" s="149"/>
      <c r="NH4" s="149"/>
      <c r="NI4" s="149"/>
      <c r="NJ4" s="149"/>
      <c r="NK4" s="149"/>
      <c r="NL4" s="149"/>
      <c r="NM4" s="149"/>
      <c r="NN4" s="149"/>
      <c r="NO4" s="149"/>
      <c r="NP4" s="149"/>
      <c r="NQ4" s="149"/>
      <c r="NR4" s="149"/>
      <c r="NS4" s="149"/>
      <c r="NT4" s="149"/>
      <c r="NU4" s="149"/>
      <c r="NV4" s="149"/>
      <c r="NW4" s="149"/>
      <c r="NX4" s="14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0" t="str">
        <f>データ!H6</f>
        <v>愛知県春日井市　春日井市民病院</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151" t="s">
        <v>9</v>
      </c>
      <c r="NK7" s="152"/>
      <c r="NL7" s="152"/>
      <c r="NM7" s="152"/>
      <c r="NN7" s="152"/>
      <c r="NO7" s="152"/>
      <c r="NP7" s="152"/>
      <c r="NQ7" s="152"/>
      <c r="NR7" s="152"/>
      <c r="NS7" s="152"/>
      <c r="NT7" s="152"/>
      <c r="NU7" s="152"/>
      <c r="NV7" s="152"/>
      <c r="NW7" s="153"/>
      <c r="NX7" s="3"/>
    </row>
    <row r="8" spans="1:388" ht="18.75" customHeight="1" x14ac:dyDescent="0.2">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500床以上</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5">
        <f>データ!Z6</f>
        <v>552</v>
      </c>
      <c r="IE8" s="116"/>
      <c r="IF8" s="116"/>
      <c r="IG8" s="116"/>
      <c r="IH8" s="116"/>
      <c r="II8" s="116"/>
      <c r="IJ8" s="116"/>
      <c r="IK8" s="116"/>
      <c r="IL8" s="116"/>
      <c r="IM8" s="116"/>
      <c r="IN8" s="116"/>
      <c r="IO8" s="116"/>
      <c r="IP8" s="116"/>
      <c r="IQ8" s="116"/>
      <c r="IR8" s="116"/>
      <c r="IS8" s="116"/>
      <c r="IT8" s="116"/>
      <c r="IU8" s="116"/>
      <c r="IV8" s="116"/>
      <c r="IW8" s="116"/>
      <c r="IX8" s="116"/>
      <c r="IY8" s="116"/>
      <c r="IZ8" s="116"/>
      <c r="JA8" s="116"/>
      <c r="JB8" s="116"/>
      <c r="JC8" s="116"/>
      <c r="JD8" s="116"/>
      <c r="JE8" s="116"/>
      <c r="JF8" s="116"/>
      <c r="JG8" s="116"/>
      <c r="JH8" s="116"/>
      <c r="JI8" s="116"/>
      <c r="JJ8" s="116"/>
      <c r="JK8" s="116"/>
      <c r="JL8" s="116"/>
      <c r="JM8" s="116"/>
      <c r="JN8" s="116"/>
      <c r="JO8" s="116"/>
      <c r="JP8" s="116"/>
      <c r="JQ8" s="116"/>
      <c r="JR8" s="116"/>
      <c r="JS8" s="116"/>
      <c r="JT8" s="116"/>
      <c r="JU8" s="116"/>
      <c r="JV8" s="117"/>
      <c r="JW8" s="115" t="str">
        <f>データ!AA6</f>
        <v>-</v>
      </c>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c r="LP8" s="115" t="str">
        <f>データ!AB6</f>
        <v>-</v>
      </c>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117"/>
      <c r="NI8" s="3"/>
      <c r="NJ8" s="147" t="s">
        <v>10</v>
      </c>
      <c r="NK8" s="148"/>
      <c r="NL8" s="141" t="s">
        <v>11</v>
      </c>
      <c r="NM8" s="141"/>
      <c r="NN8" s="141"/>
      <c r="NO8" s="141"/>
      <c r="NP8" s="141"/>
      <c r="NQ8" s="141"/>
      <c r="NR8" s="141"/>
      <c r="NS8" s="141"/>
      <c r="NT8" s="141"/>
      <c r="NU8" s="141"/>
      <c r="NV8" s="141"/>
      <c r="NW8" s="142"/>
      <c r="NX8" s="3"/>
    </row>
    <row r="9" spans="1:388" ht="18.75" customHeight="1" x14ac:dyDescent="0.2">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43" t="s">
        <v>20</v>
      </c>
      <c r="NK9" s="144"/>
      <c r="NL9" s="145" t="s">
        <v>21</v>
      </c>
      <c r="NM9" s="145"/>
      <c r="NN9" s="145"/>
      <c r="NO9" s="145"/>
      <c r="NP9" s="145"/>
      <c r="NQ9" s="145"/>
      <c r="NR9" s="145"/>
      <c r="NS9" s="145"/>
      <c r="NT9" s="145"/>
      <c r="NU9" s="145"/>
      <c r="NV9" s="145"/>
      <c r="NW9" s="146"/>
      <c r="NX9" s="3"/>
    </row>
    <row r="10" spans="1:388" ht="18.75" customHeight="1" x14ac:dyDescent="0.2">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5">
        <f>データ!Q6</f>
        <v>28</v>
      </c>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7"/>
      <c r="CN10" s="131" t="str">
        <f>データ!R6</f>
        <v>対象</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透 I 未 訓 ガ</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感 災 地</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5" t="str">
        <f>データ!AC6</f>
        <v>-</v>
      </c>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c r="JW10" s="115">
        <f>データ!AD6</f>
        <v>6</v>
      </c>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7"/>
      <c r="LP10" s="115">
        <f>データ!AE6</f>
        <v>558</v>
      </c>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117"/>
      <c r="NI10" s="2"/>
      <c r="NJ10" s="139" t="s">
        <v>22</v>
      </c>
      <c r="NK10" s="140"/>
      <c r="NL10" s="134" t="s">
        <v>23</v>
      </c>
      <c r="NM10" s="134"/>
      <c r="NN10" s="134"/>
      <c r="NO10" s="134"/>
      <c r="NP10" s="134"/>
      <c r="NQ10" s="134"/>
      <c r="NR10" s="134"/>
      <c r="NS10" s="134"/>
      <c r="NT10" s="134"/>
      <c r="NU10" s="134"/>
      <c r="NV10" s="134"/>
      <c r="NW10" s="135"/>
      <c r="NX10" s="3"/>
    </row>
    <row r="11" spans="1:388" ht="18.75" customHeight="1" x14ac:dyDescent="0.2">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FZ11" s="136" t="s">
        <v>28</v>
      </c>
      <c r="GA11" s="137"/>
      <c r="GB11" s="137"/>
      <c r="GC11" s="137"/>
      <c r="GD11" s="137"/>
      <c r="GE11" s="137"/>
      <c r="GF11" s="137"/>
      <c r="GG11" s="137"/>
      <c r="GH11" s="137"/>
      <c r="GI11" s="137"/>
      <c r="GJ11" s="137"/>
      <c r="GK11" s="137"/>
      <c r="GL11" s="137"/>
      <c r="GM11" s="137"/>
      <c r="GN11" s="137"/>
      <c r="GO11" s="137"/>
      <c r="GP11" s="137"/>
      <c r="GQ11" s="137"/>
      <c r="GR11" s="137"/>
      <c r="GS11" s="137"/>
      <c r="GT11" s="137"/>
      <c r="GU11" s="137"/>
      <c r="GV11" s="137"/>
      <c r="GW11" s="137"/>
      <c r="GX11" s="137"/>
      <c r="GY11" s="137"/>
      <c r="GZ11" s="137"/>
      <c r="HA11" s="137"/>
      <c r="HB11" s="137"/>
      <c r="HC11" s="137"/>
      <c r="HD11" s="137"/>
      <c r="HE11" s="137"/>
      <c r="HF11" s="137"/>
      <c r="HG11" s="137"/>
      <c r="HH11" s="137"/>
      <c r="HI11" s="137"/>
      <c r="HJ11" s="137"/>
      <c r="HK11" s="137"/>
      <c r="HL11" s="137"/>
      <c r="HM11" s="137"/>
      <c r="HN11" s="137"/>
      <c r="HO11" s="137"/>
      <c r="HP11" s="137"/>
      <c r="HQ11" s="137"/>
      <c r="HR11" s="138"/>
      <c r="ID11" s="136" t="s">
        <v>29</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30</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31</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8"/>
      <c r="NJ11" s="3"/>
      <c r="NK11" s="3"/>
      <c r="NL11" s="3"/>
      <c r="NM11" s="3"/>
      <c r="NN11" s="3"/>
      <c r="NO11" s="3"/>
      <c r="NP11" s="3"/>
      <c r="NQ11" s="3"/>
      <c r="NR11" s="3"/>
      <c r="NS11" s="3"/>
      <c r="NT11" s="3"/>
      <c r="NU11" s="3"/>
      <c r="NV11" s="3"/>
      <c r="NW11" s="3"/>
      <c r="NX11" s="3"/>
    </row>
    <row r="12" spans="1:388" ht="18.75" customHeight="1" x14ac:dyDescent="0.2">
      <c r="A12" s="2"/>
      <c r="B12" s="115">
        <f>データ!U6</f>
        <v>305902</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7"/>
      <c r="AU12" s="115">
        <f>データ!V6</f>
        <v>52283</v>
      </c>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7"/>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非該当</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FZ12" s="131" t="str">
        <f>データ!Y6</f>
        <v>７：１</v>
      </c>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3"/>
      <c r="ID12" s="115">
        <f>データ!AF6</f>
        <v>539</v>
      </c>
      <c r="IE12" s="116"/>
      <c r="IF12" s="116"/>
      <c r="IG12" s="116"/>
      <c r="IH12" s="116"/>
      <c r="II12" s="116"/>
      <c r="IJ12" s="116"/>
      <c r="IK12" s="116"/>
      <c r="IL12" s="116"/>
      <c r="IM12" s="116"/>
      <c r="IN12" s="116"/>
      <c r="IO12" s="116"/>
      <c r="IP12" s="116"/>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6"/>
      <c r="JT12" s="116"/>
      <c r="JU12" s="116"/>
      <c r="JV12" s="117"/>
      <c r="JW12" s="115" t="str">
        <f>データ!AG6</f>
        <v>-</v>
      </c>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116"/>
      <c r="KW12" s="116"/>
      <c r="KX12" s="116"/>
      <c r="KY12" s="116"/>
      <c r="KZ12" s="116"/>
      <c r="LA12" s="116"/>
      <c r="LB12" s="116"/>
      <c r="LC12" s="116"/>
      <c r="LD12" s="116"/>
      <c r="LE12" s="116"/>
      <c r="LF12" s="116"/>
      <c r="LG12" s="116"/>
      <c r="LH12" s="116"/>
      <c r="LI12" s="116"/>
      <c r="LJ12" s="116"/>
      <c r="LK12" s="116"/>
      <c r="LL12" s="116"/>
      <c r="LM12" s="116"/>
      <c r="LN12" s="116"/>
      <c r="LO12" s="117"/>
      <c r="LP12" s="115">
        <f>データ!AH6</f>
        <v>539</v>
      </c>
      <c r="LQ12" s="116"/>
      <c r="LR12" s="116"/>
      <c r="LS12" s="116"/>
      <c r="LT12" s="116"/>
      <c r="LU12" s="116"/>
      <c r="LV12" s="116"/>
      <c r="LW12" s="116"/>
      <c r="LX12" s="116"/>
      <c r="LY12" s="116"/>
      <c r="LZ12" s="116"/>
      <c r="MA12" s="116"/>
      <c r="MB12" s="116"/>
      <c r="MC12" s="116"/>
      <c r="MD12" s="116"/>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6"/>
      <c r="NG12" s="116"/>
      <c r="NH12" s="117"/>
      <c r="NI12" s="8"/>
      <c r="NJ12" s="3"/>
      <c r="NK12" s="3"/>
      <c r="NL12" s="3"/>
      <c r="NM12" s="3"/>
      <c r="NN12" s="3"/>
      <c r="NO12" s="3"/>
      <c r="NP12" s="3"/>
      <c r="NQ12" s="3"/>
      <c r="NR12" s="3"/>
      <c r="NS12" s="3"/>
      <c r="NT12" s="3"/>
      <c r="NU12" s="3"/>
      <c r="NV12" s="3"/>
      <c r="NW12" s="3"/>
      <c r="NX12" s="3"/>
    </row>
    <row r="13" spans="1:388" ht="17.25" customHeight="1" x14ac:dyDescent="0.25">
      <c r="A13" s="2"/>
      <c r="B13" s="118" t="s">
        <v>32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c r="ID13" s="118"/>
      <c r="IE13" s="118"/>
      <c r="IF13" s="118"/>
      <c r="IG13" s="118"/>
      <c r="IH13" s="118"/>
      <c r="II13" s="118"/>
      <c r="IJ13" s="118"/>
      <c r="IK13" s="118"/>
      <c r="IL13" s="118"/>
      <c r="IM13" s="118"/>
      <c r="IN13" s="118"/>
      <c r="IO13" s="118"/>
      <c r="IP13" s="118"/>
      <c r="IQ13" s="118"/>
      <c r="IR13" s="118"/>
      <c r="IS13" s="118"/>
      <c r="IT13" s="118"/>
      <c r="IU13" s="118"/>
      <c r="IV13" s="118"/>
      <c r="IW13" s="118"/>
      <c r="IX13" s="118"/>
      <c r="IY13" s="118"/>
      <c r="IZ13" s="118"/>
      <c r="JA13" s="118"/>
      <c r="JB13" s="118"/>
      <c r="JC13" s="118"/>
      <c r="JD13" s="118"/>
      <c r="JE13" s="118"/>
      <c r="JF13" s="118"/>
      <c r="JG13" s="118"/>
      <c r="JH13" s="118"/>
      <c r="JI13" s="118"/>
      <c r="JJ13" s="118"/>
      <c r="JK13" s="118"/>
      <c r="JL13" s="118"/>
      <c r="JM13" s="118"/>
      <c r="JN13" s="118"/>
      <c r="JO13" s="118"/>
      <c r="JP13" s="118"/>
      <c r="JQ13" s="118"/>
      <c r="JR13" s="118"/>
      <c r="JS13" s="118"/>
      <c r="JT13" s="118"/>
      <c r="JU13" s="118"/>
      <c r="JV13" s="118"/>
      <c r="JW13" s="118"/>
      <c r="JX13" s="118"/>
      <c r="JY13" s="118"/>
      <c r="JZ13" s="118"/>
      <c r="KA13" s="118"/>
      <c r="KB13" s="118"/>
      <c r="KC13" s="118"/>
      <c r="KD13" s="118"/>
      <c r="KE13" s="118"/>
      <c r="KF13" s="118"/>
      <c r="KG13" s="118"/>
      <c r="KH13" s="118"/>
      <c r="KI13" s="118"/>
      <c r="KJ13" s="118"/>
      <c r="KK13" s="118"/>
      <c r="KL13" s="118"/>
      <c r="KM13" s="118"/>
      <c r="KN13" s="118"/>
      <c r="KO13" s="118"/>
      <c r="KP13" s="118"/>
      <c r="KQ13" s="118"/>
      <c r="KR13" s="118"/>
      <c r="KS13" s="118"/>
      <c r="KT13" s="118"/>
      <c r="KU13" s="118"/>
      <c r="KV13" s="118"/>
      <c r="KW13" s="118"/>
      <c r="KX13" s="118"/>
      <c r="KY13" s="118"/>
      <c r="KZ13" s="118"/>
      <c r="LA13" s="118"/>
      <c r="LB13" s="118"/>
      <c r="LC13" s="118"/>
      <c r="LD13" s="118"/>
      <c r="LE13" s="118"/>
      <c r="LF13" s="118"/>
      <c r="LG13" s="118"/>
      <c r="LH13" s="118"/>
      <c r="LI13" s="118"/>
      <c r="LJ13" s="118"/>
      <c r="LK13" s="118"/>
      <c r="LL13" s="118"/>
      <c r="LM13" s="118"/>
      <c r="LN13" s="118"/>
      <c r="LO13" s="118"/>
      <c r="LP13" s="118"/>
      <c r="LQ13" s="118"/>
      <c r="LR13" s="118"/>
      <c r="LS13" s="118"/>
      <c r="LT13" s="118"/>
      <c r="LU13" s="118"/>
      <c r="LV13" s="118"/>
      <c r="LW13" s="118"/>
      <c r="LX13" s="118"/>
      <c r="LY13" s="118"/>
      <c r="LZ13" s="118"/>
      <c r="MA13" s="118"/>
      <c r="MB13" s="118"/>
      <c r="MC13" s="118"/>
      <c r="MD13" s="118"/>
      <c r="ME13" s="118"/>
      <c r="MF13" s="118"/>
      <c r="MG13" s="118"/>
      <c r="MH13" s="118"/>
      <c r="MI13" s="118"/>
      <c r="MJ13" s="118"/>
      <c r="MK13" s="118"/>
      <c r="ML13" s="118"/>
      <c r="MM13" s="118"/>
      <c r="MN13" s="118"/>
      <c r="MO13" s="118"/>
      <c r="MP13" s="118"/>
      <c r="MQ13" s="118"/>
      <c r="MR13" s="118"/>
      <c r="MS13" s="118"/>
      <c r="MT13" s="118"/>
      <c r="MU13" s="118"/>
      <c r="MV13" s="118"/>
      <c r="MW13" s="118"/>
      <c r="MX13" s="118"/>
      <c r="MY13" s="118"/>
      <c r="MZ13" s="118"/>
      <c r="NA13" s="118"/>
      <c r="NB13" s="118"/>
      <c r="NC13" s="118"/>
      <c r="ND13" s="118"/>
      <c r="NE13" s="118"/>
      <c r="NF13" s="118"/>
      <c r="NG13" s="118"/>
      <c r="NH13" s="118"/>
      <c r="NI13" s="8"/>
      <c r="NJ13" s="9"/>
      <c r="NK13" s="9"/>
      <c r="NL13" s="9"/>
      <c r="NM13" s="9"/>
      <c r="NN13" s="9"/>
      <c r="NO13" s="9"/>
      <c r="NP13" s="9"/>
      <c r="NQ13" s="9"/>
      <c r="NR13" s="9"/>
      <c r="NS13" s="9"/>
      <c r="NT13" s="9"/>
      <c r="NU13" s="9"/>
      <c r="NV13" s="9"/>
      <c r="NW13" s="9"/>
      <c r="NX13" s="9"/>
    </row>
    <row r="14" spans="1:388" ht="17.25" customHeight="1" x14ac:dyDescent="0.2">
      <c r="A14" s="2"/>
      <c r="B14" s="118" t="s">
        <v>33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118"/>
      <c r="IG14" s="118"/>
      <c r="IH14" s="118"/>
      <c r="II14" s="118"/>
      <c r="IJ14" s="118"/>
      <c r="IK14" s="118"/>
      <c r="IL14" s="118"/>
      <c r="IM14" s="118"/>
      <c r="IN14" s="118"/>
      <c r="IO14" s="118"/>
      <c r="IP14" s="118"/>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118"/>
      <c r="MX14" s="118"/>
      <c r="MY14" s="118"/>
      <c r="MZ14" s="118"/>
      <c r="NA14" s="118"/>
      <c r="NB14" s="118"/>
      <c r="NC14" s="118"/>
      <c r="ND14" s="118"/>
      <c r="NE14" s="118"/>
      <c r="NF14" s="118"/>
      <c r="NG14" s="118"/>
      <c r="NH14" s="118"/>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9" t="s">
        <v>36</v>
      </c>
      <c r="NK16" s="120"/>
      <c r="NL16" s="120"/>
      <c r="NM16" s="120"/>
      <c r="NN16" s="121"/>
      <c r="NO16" s="122" t="s">
        <v>37</v>
      </c>
      <c r="NP16" s="123"/>
      <c r="NQ16" s="123"/>
      <c r="NR16" s="123"/>
      <c r="NS16" s="124"/>
      <c r="NT16" s="122" t="s">
        <v>38</v>
      </c>
      <c r="NU16" s="123"/>
      <c r="NV16" s="123"/>
      <c r="NW16" s="123"/>
      <c r="NX16" s="124"/>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8" t="s">
        <v>39</v>
      </c>
      <c r="NK17" s="129"/>
      <c r="NL17" s="129"/>
      <c r="NM17" s="129"/>
      <c r="NN17" s="130"/>
      <c r="NO17" s="125"/>
      <c r="NP17" s="126"/>
      <c r="NQ17" s="126"/>
      <c r="NR17" s="126"/>
      <c r="NS17" s="127"/>
      <c r="NT17" s="125"/>
      <c r="NU17" s="126"/>
      <c r="NV17" s="126"/>
      <c r="NW17" s="126"/>
      <c r="NX17" s="127"/>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7" t="s">
        <v>40</v>
      </c>
      <c r="NK18" s="108"/>
      <c r="NL18" s="108"/>
      <c r="NM18" s="111" t="s">
        <v>41</v>
      </c>
      <c r="NN18" s="112"/>
      <c r="NO18" s="107" t="s">
        <v>40</v>
      </c>
      <c r="NP18" s="108"/>
      <c r="NQ18" s="108"/>
      <c r="NR18" s="111" t="s">
        <v>41</v>
      </c>
      <c r="NS18" s="112"/>
      <c r="NT18" s="107" t="s">
        <v>40</v>
      </c>
      <c r="NU18" s="108"/>
      <c r="NV18" s="108"/>
      <c r="NW18" s="111" t="s">
        <v>41</v>
      </c>
      <c r="NX18" s="112"/>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9"/>
      <c r="NK19" s="110"/>
      <c r="NL19" s="110"/>
      <c r="NM19" s="113"/>
      <c r="NN19" s="114"/>
      <c r="NO19" s="109"/>
      <c r="NP19" s="110"/>
      <c r="NQ19" s="110"/>
      <c r="NR19" s="113"/>
      <c r="NS19" s="114"/>
      <c r="NT19" s="109"/>
      <c r="NU19" s="110"/>
      <c r="NV19" s="110"/>
      <c r="NW19" s="113"/>
      <c r="NX19" s="114"/>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4" t="s">
        <v>186</v>
      </c>
      <c r="NK22" s="105"/>
      <c r="NL22" s="105"/>
      <c r="NM22" s="105"/>
      <c r="NN22" s="105"/>
      <c r="NO22" s="105"/>
      <c r="NP22" s="105"/>
      <c r="NQ22" s="105"/>
      <c r="NR22" s="105"/>
      <c r="NS22" s="105"/>
      <c r="NT22" s="105"/>
      <c r="NU22" s="105"/>
      <c r="NV22" s="105"/>
      <c r="NW22" s="105"/>
      <c r="NX22" s="10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98.6</v>
      </c>
      <c r="Q33" s="70"/>
      <c r="R33" s="70"/>
      <c r="S33" s="70"/>
      <c r="T33" s="70"/>
      <c r="U33" s="70"/>
      <c r="V33" s="70"/>
      <c r="W33" s="70"/>
      <c r="X33" s="70"/>
      <c r="Y33" s="70"/>
      <c r="Z33" s="70"/>
      <c r="AA33" s="70"/>
      <c r="AB33" s="70"/>
      <c r="AC33" s="70"/>
      <c r="AD33" s="71"/>
      <c r="AE33" s="69">
        <f>データ!AJ7</f>
        <v>108</v>
      </c>
      <c r="AF33" s="70"/>
      <c r="AG33" s="70"/>
      <c r="AH33" s="70"/>
      <c r="AI33" s="70"/>
      <c r="AJ33" s="70"/>
      <c r="AK33" s="70"/>
      <c r="AL33" s="70"/>
      <c r="AM33" s="70"/>
      <c r="AN33" s="70"/>
      <c r="AO33" s="70"/>
      <c r="AP33" s="70"/>
      <c r="AQ33" s="70"/>
      <c r="AR33" s="70"/>
      <c r="AS33" s="71"/>
      <c r="AT33" s="69">
        <f>データ!AK7</f>
        <v>105</v>
      </c>
      <c r="AU33" s="70"/>
      <c r="AV33" s="70"/>
      <c r="AW33" s="70"/>
      <c r="AX33" s="70"/>
      <c r="AY33" s="70"/>
      <c r="AZ33" s="70"/>
      <c r="BA33" s="70"/>
      <c r="BB33" s="70"/>
      <c r="BC33" s="70"/>
      <c r="BD33" s="70"/>
      <c r="BE33" s="70"/>
      <c r="BF33" s="70"/>
      <c r="BG33" s="70"/>
      <c r="BH33" s="71"/>
      <c r="BI33" s="69">
        <f>データ!AL7</f>
        <v>98.1</v>
      </c>
      <c r="BJ33" s="70"/>
      <c r="BK33" s="70"/>
      <c r="BL33" s="70"/>
      <c r="BM33" s="70"/>
      <c r="BN33" s="70"/>
      <c r="BO33" s="70"/>
      <c r="BP33" s="70"/>
      <c r="BQ33" s="70"/>
      <c r="BR33" s="70"/>
      <c r="BS33" s="70"/>
      <c r="BT33" s="70"/>
      <c r="BU33" s="70"/>
      <c r="BV33" s="70"/>
      <c r="BW33" s="71"/>
      <c r="BX33" s="69">
        <f>データ!AM7</f>
        <v>95.3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95.4</v>
      </c>
      <c r="DE33" s="70"/>
      <c r="DF33" s="70"/>
      <c r="DG33" s="70"/>
      <c r="DH33" s="70"/>
      <c r="DI33" s="70"/>
      <c r="DJ33" s="70"/>
      <c r="DK33" s="70"/>
      <c r="DL33" s="70"/>
      <c r="DM33" s="70"/>
      <c r="DN33" s="70"/>
      <c r="DO33" s="70"/>
      <c r="DP33" s="70"/>
      <c r="DQ33" s="70"/>
      <c r="DR33" s="71"/>
      <c r="DS33" s="69">
        <f>データ!AU7</f>
        <v>97.2</v>
      </c>
      <c r="DT33" s="70"/>
      <c r="DU33" s="70"/>
      <c r="DV33" s="70"/>
      <c r="DW33" s="70"/>
      <c r="DX33" s="70"/>
      <c r="DY33" s="70"/>
      <c r="DZ33" s="70"/>
      <c r="EA33" s="70"/>
      <c r="EB33" s="70"/>
      <c r="EC33" s="70"/>
      <c r="ED33" s="70"/>
      <c r="EE33" s="70"/>
      <c r="EF33" s="70"/>
      <c r="EG33" s="71"/>
      <c r="EH33" s="69">
        <f>データ!AV7</f>
        <v>95.2</v>
      </c>
      <c r="EI33" s="70"/>
      <c r="EJ33" s="70"/>
      <c r="EK33" s="70"/>
      <c r="EL33" s="70"/>
      <c r="EM33" s="70"/>
      <c r="EN33" s="70"/>
      <c r="EO33" s="70"/>
      <c r="EP33" s="70"/>
      <c r="EQ33" s="70"/>
      <c r="ER33" s="70"/>
      <c r="ES33" s="70"/>
      <c r="ET33" s="70"/>
      <c r="EU33" s="70"/>
      <c r="EV33" s="71"/>
      <c r="EW33" s="69">
        <f>データ!AW7</f>
        <v>97.8</v>
      </c>
      <c r="EX33" s="70"/>
      <c r="EY33" s="70"/>
      <c r="EZ33" s="70"/>
      <c r="FA33" s="70"/>
      <c r="FB33" s="70"/>
      <c r="FC33" s="70"/>
      <c r="FD33" s="70"/>
      <c r="FE33" s="70"/>
      <c r="FF33" s="70"/>
      <c r="FG33" s="70"/>
      <c r="FH33" s="70"/>
      <c r="FI33" s="70"/>
      <c r="FJ33" s="70"/>
      <c r="FK33" s="71"/>
      <c r="FL33" s="69">
        <f>データ!AX7</f>
        <v>96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91.5</v>
      </c>
      <c r="GS33" s="70"/>
      <c r="GT33" s="70"/>
      <c r="GU33" s="70"/>
      <c r="GV33" s="70"/>
      <c r="GW33" s="70"/>
      <c r="GX33" s="70"/>
      <c r="GY33" s="70"/>
      <c r="GZ33" s="70"/>
      <c r="HA33" s="70"/>
      <c r="HB33" s="70"/>
      <c r="HC33" s="70"/>
      <c r="HD33" s="70"/>
      <c r="HE33" s="70"/>
      <c r="HF33" s="71"/>
      <c r="HG33" s="69">
        <f>データ!BF7</f>
        <v>93.4</v>
      </c>
      <c r="HH33" s="70"/>
      <c r="HI33" s="70"/>
      <c r="HJ33" s="70"/>
      <c r="HK33" s="70"/>
      <c r="HL33" s="70"/>
      <c r="HM33" s="70"/>
      <c r="HN33" s="70"/>
      <c r="HO33" s="70"/>
      <c r="HP33" s="70"/>
      <c r="HQ33" s="70"/>
      <c r="HR33" s="70"/>
      <c r="HS33" s="70"/>
      <c r="HT33" s="70"/>
      <c r="HU33" s="71"/>
      <c r="HV33" s="69">
        <f>データ!BG7</f>
        <v>91</v>
      </c>
      <c r="HW33" s="70"/>
      <c r="HX33" s="70"/>
      <c r="HY33" s="70"/>
      <c r="HZ33" s="70"/>
      <c r="IA33" s="70"/>
      <c r="IB33" s="70"/>
      <c r="IC33" s="70"/>
      <c r="ID33" s="70"/>
      <c r="IE33" s="70"/>
      <c r="IF33" s="70"/>
      <c r="IG33" s="70"/>
      <c r="IH33" s="70"/>
      <c r="II33" s="70"/>
      <c r="IJ33" s="71"/>
      <c r="IK33" s="69">
        <f>データ!BH7</f>
        <v>93.6</v>
      </c>
      <c r="IL33" s="70"/>
      <c r="IM33" s="70"/>
      <c r="IN33" s="70"/>
      <c r="IO33" s="70"/>
      <c r="IP33" s="70"/>
      <c r="IQ33" s="70"/>
      <c r="IR33" s="70"/>
      <c r="IS33" s="70"/>
      <c r="IT33" s="70"/>
      <c r="IU33" s="70"/>
      <c r="IV33" s="70"/>
      <c r="IW33" s="70"/>
      <c r="IX33" s="70"/>
      <c r="IY33" s="71"/>
      <c r="IZ33" s="69">
        <f>データ!BI7</f>
        <v>91.8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73.8</v>
      </c>
      <c r="KG33" s="70"/>
      <c r="KH33" s="70"/>
      <c r="KI33" s="70"/>
      <c r="KJ33" s="70"/>
      <c r="KK33" s="70"/>
      <c r="KL33" s="70"/>
      <c r="KM33" s="70"/>
      <c r="KN33" s="70"/>
      <c r="KO33" s="70"/>
      <c r="KP33" s="70"/>
      <c r="KQ33" s="70"/>
      <c r="KR33" s="70"/>
      <c r="KS33" s="70"/>
      <c r="KT33" s="71"/>
      <c r="KU33" s="69">
        <f>データ!BQ7</f>
        <v>75.3</v>
      </c>
      <c r="KV33" s="70"/>
      <c r="KW33" s="70"/>
      <c r="KX33" s="70"/>
      <c r="KY33" s="70"/>
      <c r="KZ33" s="70"/>
      <c r="LA33" s="70"/>
      <c r="LB33" s="70"/>
      <c r="LC33" s="70"/>
      <c r="LD33" s="70"/>
      <c r="LE33" s="70"/>
      <c r="LF33" s="70"/>
      <c r="LG33" s="70"/>
      <c r="LH33" s="70"/>
      <c r="LI33" s="71"/>
      <c r="LJ33" s="69">
        <f>データ!BR7</f>
        <v>78.2</v>
      </c>
      <c r="LK33" s="70"/>
      <c r="LL33" s="70"/>
      <c r="LM33" s="70"/>
      <c r="LN33" s="70"/>
      <c r="LO33" s="70"/>
      <c r="LP33" s="70"/>
      <c r="LQ33" s="70"/>
      <c r="LR33" s="70"/>
      <c r="LS33" s="70"/>
      <c r="LT33" s="70"/>
      <c r="LU33" s="70"/>
      <c r="LV33" s="70"/>
      <c r="LW33" s="70"/>
      <c r="LX33" s="71"/>
      <c r="LY33" s="69">
        <f>データ!BS7</f>
        <v>82.9</v>
      </c>
      <c r="LZ33" s="70"/>
      <c r="MA33" s="70"/>
      <c r="MB33" s="70"/>
      <c r="MC33" s="70"/>
      <c r="MD33" s="70"/>
      <c r="ME33" s="70"/>
      <c r="MF33" s="70"/>
      <c r="MG33" s="70"/>
      <c r="MH33" s="70"/>
      <c r="MI33" s="70"/>
      <c r="MJ33" s="70"/>
      <c r="MK33" s="70"/>
      <c r="ML33" s="70"/>
      <c r="MM33" s="71"/>
      <c r="MN33" s="69">
        <f>データ!BT7</f>
        <v>79.900000000000006</v>
      </c>
      <c r="MO33" s="70"/>
      <c r="MP33" s="70"/>
      <c r="MQ33" s="70"/>
      <c r="MR33" s="70"/>
      <c r="MS33" s="70"/>
      <c r="MT33" s="70"/>
      <c r="MU33" s="70"/>
      <c r="MV33" s="70"/>
      <c r="MW33" s="70"/>
      <c r="MX33" s="70"/>
      <c r="MY33" s="70"/>
      <c r="MZ33" s="70"/>
      <c r="NA33" s="70"/>
      <c r="NB33" s="71"/>
      <c r="ND33" s="2"/>
      <c r="NE33" s="2"/>
      <c r="NF33" s="2"/>
      <c r="NG33" s="2"/>
      <c r="NH33" s="15"/>
      <c r="NI33" s="2"/>
      <c r="NJ33" s="100"/>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1"/>
      <c r="NK34" s="102"/>
      <c r="NL34" s="102"/>
      <c r="NM34" s="102"/>
      <c r="NN34" s="102"/>
      <c r="NO34" s="102"/>
      <c r="NP34" s="102"/>
      <c r="NQ34" s="102"/>
      <c r="NR34" s="102"/>
      <c r="NS34" s="102"/>
      <c r="NT34" s="102"/>
      <c r="NU34" s="102"/>
      <c r="NV34" s="102"/>
      <c r="NW34" s="102"/>
      <c r="NX34" s="10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65939</v>
      </c>
      <c r="Q55" s="67"/>
      <c r="R55" s="67"/>
      <c r="S55" s="67"/>
      <c r="T55" s="67"/>
      <c r="U55" s="67"/>
      <c r="V55" s="67"/>
      <c r="W55" s="67"/>
      <c r="X55" s="67"/>
      <c r="Y55" s="67"/>
      <c r="Z55" s="67"/>
      <c r="AA55" s="67"/>
      <c r="AB55" s="67"/>
      <c r="AC55" s="67"/>
      <c r="AD55" s="68"/>
      <c r="AE55" s="66">
        <f>データ!CB7</f>
        <v>68896</v>
      </c>
      <c r="AF55" s="67"/>
      <c r="AG55" s="67"/>
      <c r="AH55" s="67"/>
      <c r="AI55" s="67"/>
      <c r="AJ55" s="67"/>
      <c r="AK55" s="67"/>
      <c r="AL55" s="67"/>
      <c r="AM55" s="67"/>
      <c r="AN55" s="67"/>
      <c r="AO55" s="67"/>
      <c r="AP55" s="67"/>
      <c r="AQ55" s="67"/>
      <c r="AR55" s="67"/>
      <c r="AS55" s="68"/>
      <c r="AT55" s="66">
        <f>データ!CC7</f>
        <v>69754</v>
      </c>
      <c r="AU55" s="67"/>
      <c r="AV55" s="67"/>
      <c r="AW55" s="67"/>
      <c r="AX55" s="67"/>
      <c r="AY55" s="67"/>
      <c r="AZ55" s="67"/>
      <c r="BA55" s="67"/>
      <c r="BB55" s="67"/>
      <c r="BC55" s="67"/>
      <c r="BD55" s="67"/>
      <c r="BE55" s="67"/>
      <c r="BF55" s="67"/>
      <c r="BG55" s="67"/>
      <c r="BH55" s="68"/>
      <c r="BI55" s="66">
        <f>データ!CD7</f>
        <v>71292</v>
      </c>
      <c r="BJ55" s="67"/>
      <c r="BK55" s="67"/>
      <c r="BL55" s="67"/>
      <c r="BM55" s="67"/>
      <c r="BN55" s="67"/>
      <c r="BO55" s="67"/>
      <c r="BP55" s="67"/>
      <c r="BQ55" s="67"/>
      <c r="BR55" s="67"/>
      <c r="BS55" s="67"/>
      <c r="BT55" s="67"/>
      <c r="BU55" s="67"/>
      <c r="BV55" s="67"/>
      <c r="BW55" s="68"/>
      <c r="BX55" s="66">
        <f>データ!CE7</f>
        <v>75969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16099</v>
      </c>
      <c r="DE55" s="67"/>
      <c r="DF55" s="67"/>
      <c r="DG55" s="67"/>
      <c r="DH55" s="67"/>
      <c r="DI55" s="67"/>
      <c r="DJ55" s="67"/>
      <c r="DK55" s="67"/>
      <c r="DL55" s="67"/>
      <c r="DM55" s="67"/>
      <c r="DN55" s="67"/>
      <c r="DO55" s="67"/>
      <c r="DP55" s="67"/>
      <c r="DQ55" s="67"/>
      <c r="DR55" s="68"/>
      <c r="DS55" s="66">
        <f>データ!CM7</f>
        <v>16759</v>
      </c>
      <c r="DT55" s="67"/>
      <c r="DU55" s="67"/>
      <c r="DV55" s="67"/>
      <c r="DW55" s="67"/>
      <c r="DX55" s="67"/>
      <c r="DY55" s="67"/>
      <c r="DZ55" s="67"/>
      <c r="EA55" s="67"/>
      <c r="EB55" s="67"/>
      <c r="EC55" s="67"/>
      <c r="ED55" s="67"/>
      <c r="EE55" s="67"/>
      <c r="EF55" s="67"/>
      <c r="EG55" s="68"/>
      <c r="EH55" s="66">
        <f>データ!CN7</f>
        <v>16669</v>
      </c>
      <c r="EI55" s="67"/>
      <c r="EJ55" s="67"/>
      <c r="EK55" s="67"/>
      <c r="EL55" s="67"/>
      <c r="EM55" s="67"/>
      <c r="EN55" s="67"/>
      <c r="EO55" s="67"/>
      <c r="EP55" s="67"/>
      <c r="EQ55" s="67"/>
      <c r="ER55" s="67"/>
      <c r="ES55" s="67"/>
      <c r="ET55" s="67"/>
      <c r="EU55" s="67"/>
      <c r="EV55" s="68"/>
      <c r="EW55" s="66">
        <f>データ!CO7</f>
        <v>17620</v>
      </c>
      <c r="EX55" s="67"/>
      <c r="EY55" s="67"/>
      <c r="EZ55" s="67"/>
      <c r="FA55" s="67"/>
      <c r="FB55" s="67"/>
      <c r="FC55" s="67"/>
      <c r="FD55" s="67"/>
      <c r="FE55" s="67"/>
      <c r="FF55" s="67"/>
      <c r="FG55" s="67"/>
      <c r="FH55" s="67"/>
      <c r="FI55" s="67"/>
      <c r="FJ55" s="67"/>
      <c r="FK55" s="68"/>
      <c r="FL55" s="66">
        <f>データ!CP7</f>
        <v>18695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56.5</v>
      </c>
      <c r="GS55" s="70"/>
      <c r="GT55" s="70"/>
      <c r="GU55" s="70"/>
      <c r="GV55" s="70"/>
      <c r="GW55" s="70"/>
      <c r="GX55" s="70"/>
      <c r="GY55" s="70"/>
      <c r="GZ55" s="70"/>
      <c r="HA55" s="70"/>
      <c r="HB55" s="70"/>
      <c r="HC55" s="70"/>
      <c r="HD55" s="70"/>
      <c r="HE55" s="70"/>
      <c r="HF55" s="71"/>
      <c r="HG55" s="69">
        <f>データ!CX7</f>
        <v>55</v>
      </c>
      <c r="HH55" s="70"/>
      <c r="HI55" s="70"/>
      <c r="HJ55" s="70"/>
      <c r="HK55" s="70"/>
      <c r="HL55" s="70"/>
      <c r="HM55" s="70"/>
      <c r="HN55" s="70"/>
      <c r="HO55" s="70"/>
      <c r="HP55" s="70"/>
      <c r="HQ55" s="70"/>
      <c r="HR55" s="70"/>
      <c r="HS55" s="70"/>
      <c r="HT55" s="70"/>
      <c r="HU55" s="71"/>
      <c r="HV55" s="69">
        <f>データ!CY7</f>
        <v>55</v>
      </c>
      <c r="HW55" s="70"/>
      <c r="HX55" s="70"/>
      <c r="HY55" s="70"/>
      <c r="HZ55" s="70"/>
      <c r="IA55" s="70"/>
      <c r="IB55" s="70"/>
      <c r="IC55" s="70"/>
      <c r="ID55" s="70"/>
      <c r="IE55" s="70"/>
      <c r="IF55" s="70"/>
      <c r="IG55" s="70"/>
      <c r="IH55" s="70"/>
      <c r="II55" s="70"/>
      <c r="IJ55" s="71"/>
      <c r="IK55" s="69">
        <f>データ!CZ7</f>
        <v>52.5</v>
      </c>
      <c r="IL55" s="70"/>
      <c r="IM55" s="70"/>
      <c r="IN55" s="70"/>
      <c r="IO55" s="70"/>
      <c r="IP55" s="70"/>
      <c r="IQ55" s="70"/>
      <c r="IR55" s="70"/>
      <c r="IS55" s="70"/>
      <c r="IT55" s="70"/>
      <c r="IU55" s="70"/>
      <c r="IV55" s="70"/>
      <c r="IW55" s="70"/>
      <c r="IX55" s="70"/>
      <c r="IY55" s="71"/>
      <c r="IZ55" s="69">
        <f>データ!DA7</f>
        <v>52.5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23.6</v>
      </c>
      <c r="KG55" s="70"/>
      <c r="KH55" s="70"/>
      <c r="KI55" s="70"/>
      <c r="KJ55" s="70"/>
      <c r="KK55" s="70"/>
      <c r="KL55" s="70"/>
      <c r="KM55" s="70"/>
      <c r="KN55" s="70"/>
      <c r="KO55" s="70"/>
      <c r="KP55" s="70"/>
      <c r="KQ55" s="70"/>
      <c r="KR55" s="70"/>
      <c r="KS55" s="70"/>
      <c r="KT55" s="71"/>
      <c r="KU55" s="69">
        <f>データ!DI7</f>
        <v>24</v>
      </c>
      <c r="KV55" s="70"/>
      <c r="KW55" s="70"/>
      <c r="KX55" s="70"/>
      <c r="KY55" s="70"/>
      <c r="KZ55" s="70"/>
      <c r="LA55" s="70"/>
      <c r="LB55" s="70"/>
      <c r="LC55" s="70"/>
      <c r="LD55" s="70"/>
      <c r="LE55" s="70"/>
      <c r="LF55" s="70"/>
      <c r="LG55" s="70"/>
      <c r="LH55" s="70"/>
      <c r="LI55" s="71"/>
      <c r="LJ55" s="69">
        <f>データ!DJ7</f>
        <v>23.4</v>
      </c>
      <c r="LK55" s="70"/>
      <c r="LL55" s="70"/>
      <c r="LM55" s="70"/>
      <c r="LN55" s="70"/>
      <c r="LO55" s="70"/>
      <c r="LP55" s="70"/>
      <c r="LQ55" s="70"/>
      <c r="LR55" s="70"/>
      <c r="LS55" s="70"/>
      <c r="LT55" s="70"/>
      <c r="LU55" s="70"/>
      <c r="LV55" s="70"/>
      <c r="LW55" s="70"/>
      <c r="LX55" s="71"/>
      <c r="LY55" s="69">
        <f>データ!DK7</f>
        <v>23.5</v>
      </c>
      <c r="LZ55" s="70"/>
      <c r="MA55" s="70"/>
      <c r="MB55" s="70"/>
      <c r="MC55" s="70"/>
      <c r="MD55" s="70"/>
      <c r="ME55" s="70"/>
      <c r="MF55" s="70"/>
      <c r="MG55" s="70"/>
      <c r="MH55" s="70"/>
      <c r="MI55" s="70"/>
      <c r="MJ55" s="70"/>
      <c r="MK55" s="70"/>
      <c r="ML55" s="70"/>
      <c r="MM55" s="71"/>
      <c r="MN55" s="69">
        <f>データ!DL7</f>
        <v>25.1</v>
      </c>
      <c r="MO55" s="70"/>
      <c r="MP55" s="70"/>
      <c r="MQ55" s="70"/>
      <c r="MR55" s="70"/>
      <c r="MS55" s="70"/>
      <c r="MT55" s="70"/>
      <c r="MU55" s="70"/>
      <c r="MV55" s="70"/>
      <c r="MW55" s="70"/>
      <c r="MX55" s="70"/>
      <c r="MY55" s="70"/>
      <c r="MZ55" s="70"/>
      <c r="NA55" s="70"/>
      <c r="NB55" s="71"/>
      <c r="NC55" s="2"/>
      <c r="ND55" s="2"/>
      <c r="NE55" s="2"/>
      <c r="NF55" s="2"/>
      <c r="NG55" s="2"/>
      <c r="NH55" s="15"/>
      <c r="NI55" s="2"/>
      <c r="NJ55" s="100"/>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100"/>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0"/>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0"/>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0"/>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0"/>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00"/>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00"/>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00"/>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0"/>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0"/>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0"/>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1"/>
      <c r="NK67" s="102"/>
      <c r="NL67" s="102"/>
      <c r="NM67" s="102"/>
      <c r="NN67" s="102"/>
      <c r="NO67" s="102"/>
      <c r="NP67" s="102"/>
      <c r="NQ67" s="102"/>
      <c r="NR67" s="102"/>
      <c r="NS67" s="102"/>
      <c r="NT67" s="102"/>
      <c r="NU67" s="102"/>
      <c r="NV67" s="102"/>
      <c r="NW67" s="102"/>
      <c r="NX67" s="10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22.4</v>
      </c>
      <c r="Q79" s="70"/>
      <c r="R79" s="70"/>
      <c r="S79" s="70"/>
      <c r="T79" s="70"/>
      <c r="U79" s="70"/>
      <c r="V79" s="70"/>
      <c r="W79" s="70"/>
      <c r="X79" s="70"/>
      <c r="Y79" s="70"/>
      <c r="Z79" s="70"/>
      <c r="AA79" s="70"/>
      <c r="AB79" s="70"/>
      <c r="AC79" s="70"/>
      <c r="AD79" s="71"/>
      <c r="AE79" s="69">
        <f>データ!DT7</f>
        <v>12</v>
      </c>
      <c r="AF79" s="70"/>
      <c r="AG79" s="70"/>
      <c r="AH79" s="70"/>
      <c r="AI79" s="70"/>
      <c r="AJ79" s="70"/>
      <c r="AK79" s="70"/>
      <c r="AL79" s="70"/>
      <c r="AM79" s="70"/>
      <c r="AN79" s="70"/>
      <c r="AO79" s="70"/>
      <c r="AP79" s="70"/>
      <c r="AQ79" s="70"/>
      <c r="AR79" s="70"/>
      <c r="AS79" s="71"/>
      <c r="AT79" s="69">
        <f>データ!DU7</f>
        <v>6</v>
      </c>
      <c r="AU79" s="70"/>
      <c r="AV79" s="70"/>
      <c r="AW79" s="70"/>
      <c r="AX79" s="70"/>
      <c r="AY79" s="70"/>
      <c r="AZ79" s="70"/>
      <c r="BA79" s="70"/>
      <c r="BB79" s="70"/>
      <c r="BC79" s="70"/>
      <c r="BD79" s="70"/>
      <c r="BE79" s="70"/>
      <c r="BF79" s="70"/>
      <c r="BG79" s="70"/>
      <c r="BH79" s="71"/>
      <c r="BI79" s="69">
        <f>データ!DV7</f>
        <v>7.7</v>
      </c>
      <c r="BJ79" s="70"/>
      <c r="BK79" s="70"/>
      <c r="BL79" s="70"/>
      <c r="BM79" s="70"/>
      <c r="BN79" s="70"/>
      <c r="BO79" s="70"/>
      <c r="BP79" s="70"/>
      <c r="BQ79" s="70"/>
      <c r="BR79" s="70"/>
      <c r="BS79" s="70"/>
      <c r="BT79" s="70"/>
      <c r="BU79" s="70"/>
      <c r="BV79" s="70"/>
      <c r="BW79" s="71"/>
      <c r="BX79" s="69">
        <f>データ!DW7</f>
        <v>12.6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68.599999999999994</v>
      </c>
      <c r="DH79" s="70"/>
      <c r="DI79" s="70"/>
      <c r="DJ79" s="70"/>
      <c r="DK79" s="70"/>
      <c r="DL79" s="70"/>
      <c r="DM79" s="70"/>
      <c r="DN79" s="70"/>
      <c r="DO79" s="70"/>
      <c r="DP79" s="70"/>
      <c r="DQ79" s="70"/>
      <c r="DR79" s="70"/>
      <c r="DS79" s="70"/>
      <c r="DT79" s="70"/>
      <c r="DU79" s="71"/>
      <c r="DV79" s="69">
        <f>データ!EE7</f>
        <v>68.2</v>
      </c>
      <c r="DW79" s="70"/>
      <c r="DX79" s="70"/>
      <c r="DY79" s="70"/>
      <c r="DZ79" s="70"/>
      <c r="EA79" s="70"/>
      <c r="EB79" s="70"/>
      <c r="EC79" s="70"/>
      <c r="ED79" s="70"/>
      <c r="EE79" s="70"/>
      <c r="EF79" s="70"/>
      <c r="EG79" s="70"/>
      <c r="EH79" s="70"/>
      <c r="EI79" s="70"/>
      <c r="EJ79" s="71"/>
      <c r="EK79" s="69">
        <f>データ!EF7</f>
        <v>66.3</v>
      </c>
      <c r="EL79" s="70"/>
      <c r="EM79" s="70"/>
      <c r="EN79" s="70"/>
      <c r="EO79" s="70"/>
      <c r="EP79" s="70"/>
      <c r="EQ79" s="70"/>
      <c r="ER79" s="70"/>
      <c r="ES79" s="70"/>
      <c r="ET79" s="70"/>
      <c r="EU79" s="70"/>
      <c r="EV79" s="70"/>
      <c r="EW79" s="70"/>
      <c r="EX79" s="70"/>
      <c r="EY79" s="71"/>
      <c r="EZ79" s="69">
        <f>データ!EG7</f>
        <v>67.7</v>
      </c>
      <c r="FA79" s="70"/>
      <c r="FB79" s="70"/>
      <c r="FC79" s="70"/>
      <c r="FD79" s="70"/>
      <c r="FE79" s="70"/>
      <c r="FF79" s="70"/>
      <c r="FG79" s="70"/>
      <c r="FH79" s="70"/>
      <c r="FI79" s="70"/>
      <c r="FJ79" s="70"/>
      <c r="FK79" s="70"/>
      <c r="FL79" s="70"/>
      <c r="FM79" s="70"/>
      <c r="FN79" s="71"/>
      <c r="FO79" s="69">
        <f>データ!EH7</f>
        <v>69.3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72.3</v>
      </c>
      <c r="GU79" s="70"/>
      <c r="GV79" s="70"/>
      <c r="GW79" s="70"/>
      <c r="GX79" s="70"/>
      <c r="GY79" s="70"/>
      <c r="GZ79" s="70"/>
      <c r="HA79" s="70"/>
      <c r="HB79" s="70"/>
      <c r="HC79" s="70"/>
      <c r="HD79" s="70"/>
      <c r="HE79" s="70"/>
      <c r="HF79" s="70"/>
      <c r="HG79" s="70"/>
      <c r="HH79" s="71"/>
      <c r="HI79" s="69">
        <f>データ!EP7</f>
        <v>64.599999999999994</v>
      </c>
      <c r="HJ79" s="70"/>
      <c r="HK79" s="70"/>
      <c r="HL79" s="70"/>
      <c r="HM79" s="70"/>
      <c r="HN79" s="70"/>
      <c r="HO79" s="70"/>
      <c r="HP79" s="70"/>
      <c r="HQ79" s="70"/>
      <c r="HR79" s="70"/>
      <c r="HS79" s="70"/>
      <c r="HT79" s="70"/>
      <c r="HU79" s="70"/>
      <c r="HV79" s="70"/>
      <c r="HW79" s="71"/>
      <c r="HX79" s="69">
        <f>データ!EQ7</f>
        <v>67.7</v>
      </c>
      <c r="HY79" s="70"/>
      <c r="HZ79" s="70"/>
      <c r="IA79" s="70"/>
      <c r="IB79" s="70"/>
      <c r="IC79" s="70"/>
      <c r="ID79" s="70"/>
      <c r="IE79" s="70"/>
      <c r="IF79" s="70"/>
      <c r="IG79" s="70"/>
      <c r="IH79" s="70"/>
      <c r="II79" s="70"/>
      <c r="IJ79" s="70"/>
      <c r="IK79" s="70"/>
      <c r="IL79" s="71"/>
      <c r="IM79" s="69">
        <f>データ!ER7</f>
        <v>68.7</v>
      </c>
      <c r="IN79" s="70"/>
      <c r="IO79" s="70"/>
      <c r="IP79" s="70"/>
      <c r="IQ79" s="70"/>
      <c r="IR79" s="70"/>
      <c r="IS79" s="70"/>
      <c r="IT79" s="70"/>
      <c r="IU79" s="70"/>
      <c r="IV79" s="70"/>
      <c r="IW79" s="70"/>
      <c r="IX79" s="70"/>
      <c r="IY79" s="70"/>
      <c r="IZ79" s="70"/>
      <c r="JA79" s="71"/>
      <c r="JB79" s="69">
        <f>データ!ES7</f>
        <v>72.2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68266801</v>
      </c>
      <c r="KH79" s="67"/>
      <c r="KI79" s="67"/>
      <c r="KJ79" s="67"/>
      <c r="KK79" s="67"/>
      <c r="KL79" s="67"/>
      <c r="KM79" s="67"/>
      <c r="KN79" s="67"/>
      <c r="KO79" s="67"/>
      <c r="KP79" s="67"/>
      <c r="KQ79" s="67"/>
      <c r="KR79" s="67"/>
      <c r="KS79" s="67"/>
      <c r="KT79" s="67"/>
      <c r="KU79" s="68"/>
      <c r="KV79" s="66">
        <f>データ!FA7</f>
        <v>69895837</v>
      </c>
      <c r="KW79" s="67"/>
      <c r="KX79" s="67"/>
      <c r="KY79" s="67"/>
      <c r="KZ79" s="67"/>
      <c r="LA79" s="67"/>
      <c r="LB79" s="67"/>
      <c r="LC79" s="67"/>
      <c r="LD79" s="67"/>
      <c r="LE79" s="67"/>
      <c r="LF79" s="67"/>
      <c r="LG79" s="67"/>
      <c r="LH79" s="67"/>
      <c r="LI79" s="67"/>
      <c r="LJ79" s="68"/>
      <c r="LK79" s="66">
        <f>データ!FB7</f>
        <v>73898186</v>
      </c>
      <c r="LL79" s="67"/>
      <c r="LM79" s="67"/>
      <c r="LN79" s="67"/>
      <c r="LO79" s="67"/>
      <c r="LP79" s="67"/>
      <c r="LQ79" s="67"/>
      <c r="LR79" s="67"/>
      <c r="LS79" s="67"/>
      <c r="LT79" s="67"/>
      <c r="LU79" s="67"/>
      <c r="LV79" s="67"/>
      <c r="LW79" s="67"/>
      <c r="LX79" s="67"/>
      <c r="LY79" s="68"/>
      <c r="LZ79" s="66">
        <f>データ!FC7</f>
        <v>74465005</v>
      </c>
      <c r="MA79" s="67"/>
      <c r="MB79" s="67"/>
      <c r="MC79" s="67"/>
      <c r="MD79" s="67"/>
      <c r="ME79" s="67"/>
      <c r="MF79" s="67"/>
      <c r="MG79" s="67"/>
      <c r="MH79" s="67"/>
      <c r="MI79" s="67"/>
      <c r="MJ79" s="67"/>
      <c r="MK79" s="67"/>
      <c r="ML79" s="67"/>
      <c r="MM79" s="67"/>
      <c r="MN79" s="68"/>
      <c r="MO79" s="66">
        <f>データ!FD7</f>
        <v>75113953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raJyDfbBjBXCvop9GZ91fz5wLx/6lzngNlApRv9JMQhVMRHkmZcjy2FxOULfnRjf6oQD3XHADNwxD80StZK6g==" saltValue="j7Suzb4uXsQrT7z3qY7yT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9" t="s">
        <v>114</v>
      </c>
      <c r="AJ4" s="160"/>
      <c r="AK4" s="160"/>
      <c r="AL4" s="160"/>
      <c r="AM4" s="160"/>
      <c r="AN4" s="160"/>
      <c r="AO4" s="160"/>
      <c r="AP4" s="160"/>
      <c r="AQ4" s="160"/>
      <c r="AR4" s="160"/>
      <c r="AS4" s="161"/>
      <c r="AT4" s="158" t="s">
        <v>115</v>
      </c>
      <c r="AU4" s="157"/>
      <c r="AV4" s="157"/>
      <c r="AW4" s="157"/>
      <c r="AX4" s="157"/>
      <c r="AY4" s="157"/>
      <c r="AZ4" s="157"/>
      <c r="BA4" s="157"/>
      <c r="BB4" s="157"/>
      <c r="BC4" s="157"/>
      <c r="BD4" s="157"/>
      <c r="BE4" s="158" t="s">
        <v>116</v>
      </c>
      <c r="BF4" s="157"/>
      <c r="BG4" s="157"/>
      <c r="BH4" s="157"/>
      <c r="BI4" s="157"/>
      <c r="BJ4" s="157"/>
      <c r="BK4" s="157"/>
      <c r="BL4" s="157"/>
      <c r="BM4" s="157"/>
      <c r="BN4" s="157"/>
      <c r="BO4" s="157"/>
      <c r="BP4" s="159" t="s">
        <v>117</v>
      </c>
      <c r="BQ4" s="160"/>
      <c r="BR4" s="160"/>
      <c r="BS4" s="160"/>
      <c r="BT4" s="160"/>
      <c r="BU4" s="160"/>
      <c r="BV4" s="160"/>
      <c r="BW4" s="160"/>
      <c r="BX4" s="160"/>
      <c r="BY4" s="160"/>
      <c r="BZ4" s="161"/>
      <c r="CA4" s="157" t="s">
        <v>118</v>
      </c>
      <c r="CB4" s="157"/>
      <c r="CC4" s="157"/>
      <c r="CD4" s="157"/>
      <c r="CE4" s="157"/>
      <c r="CF4" s="157"/>
      <c r="CG4" s="157"/>
      <c r="CH4" s="157"/>
      <c r="CI4" s="157"/>
      <c r="CJ4" s="157"/>
      <c r="CK4" s="157"/>
      <c r="CL4" s="158" t="s">
        <v>119</v>
      </c>
      <c r="CM4" s="157"/>
      <c r="CN4" s="157"/>
      <c r="CO4" s="157"/>
      <c r="CP4" s="157"/>
      <c r="CQ4" s="157"/>
      <c r="CR4" s="157"/>
      <c r="CS4" s="157"/>
      <c r="CT4" s="157"/>
      <c r="CU4" s="157"/>
      <c r="CV4" s="157"/>
      <c r="CW4" s="157" t="s">
        <v>120</v>
      </c>
      <c r="CX4" s="157"/>
      <c r="CY4" s="157"/>
      <c r="CZ4" s="157"/>
      <c r="DA4" s="157"/>
      <c r="DB4" s="157"/>
      <c r="DC4" s="157"/>
      <c r="DD4" s="157"/>
      <c r="DE4" s="157"/>
      <c r="DF4" s="157"/>
      <c r="DG4" s="157"/>
      <c r="DH4" s="157" t="s">
        <v>121</v>
      </c>
      <c r="DI4" s="157"/>
      <c r="DJ4" s="157"/>
      <c r="DK4" s="157"/>
      <c r="DL4" s="157"/>
      <c r="DM4" s="157"/>
      <c r="DN4" s="157"/>
      <c r="DO4" s="157"/>
      <c r="DP4" s="157"/>
      <c r="DQ4" s="157"/>
      <c r="DR4" s="157"/>
      <c r="DS4" s="158" t="s">
        <v>122</v>
      </c>
      <c r="DT4" s="157"/>
      <c r="DU4" s="157"/>
      <c r="DV4" s="157"/>
      <c r="DW4" s="157"/>
      <c r="DX4" s="157"/>
      <c r="DY4" s="157"/>
      <c r="DZ4" s="157"/>
      <c r="EA4" s="157"/>
      <c r="EB4" s="157"/>
      <c r="EC4" s="157"/>
      <c r="ED4" s="159" t="s">
        <v>123</v>
      </c>
      <c r="EE4" s="160"/>
      <c r="EF4" s="160"/>
      <c r="EG4" s="160"/>
      <c r="EH4" s="160"/>
      <c r="EI4" s="160"/>
      <c r="EJ4" s="160"/>
      <c r="EK4" s="160"/>
      <c r="EL4" s="160"/>
      <c r="EM4" s="160"/>
      <c r="EN4" s="161"/>
      <c r="EO4" s="157" t="s">
        <v>124</v>
      </c>
      <c r="EP4" s="157"/>
      <c r="EQ4" s="157"/>
      <c r="ER4" s="157"/>
      <c r="ES4" s="157"/>
      <c r="ET4" s="157"/>
      <c r="EU4" s="157"/>
      <c r="EV4" s="157"/>
      <c r="EW4" s="157"/>
      <c r="EX4" s="157"/>
      <c r="EY4" s="157"/>
      <c r="EZ4" s="157" t="s">
        <v>125</v>
      </c>
      <c r="FA4" s="157"/>
      <c r="FB4" s="157"/>
      <c r="FC4" s="157"/>
      <c r="FD4" s="157"/>
      <c r="FE4" s="157"/>
      <c r="FF4" s="157"/>
      <c r="FG4" s="157"/>
      <c r="FH4" s="157"/>
      <c r="FI4" s="157"/>
      <c r="FJ4" s="15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154</v>
      </c>
      <c r="AY5" s="49" t="s">
        <v>155</v>
      </c>
      <c r="AZ5" s="49" t="s">
        <v>156</v>
      </c>
      <c r="BA5" s="49" t="s">
        <v>157</v>
      </c>
      <c r="BB5" s="49" t="s">
        <v>158</v>
      </c>
      <c r="BC5" s="49" t="s">
        <v>159</v>
      </c>
      <c r="BD5" s="49" t="s">
        <v>160</v>
      </c>
      <c r="BE5" s="49" t="s">
        <v>161</v>
      </c>
      <c r="BF5" s="49" t="s">
        <v>151</v>
      </c>
      <c r="BG5" s="49" t="s">
        <v>152</v>
      </c>
      <c r="BH5" s="49" t="s">
        <v>153</v>
      </c>
      <c r="BI5" s="49" t="s">
        <v>154</v>
      </c>
      <c r="BJ5" s="49" t="s">
        <v>155</v>
      </c>
      <c r="BK5" s="49" t="s">
        <v>156</v>
      </c>
      <c r="BL5" s="49" t="s">
        <v>157</v>
      </c>
      <c r="BM5" s="49" t="s">
        <v>158</v>
      </c>
      <c r="BN5" s="49" t="s">
        <v>159</v>
      </c>
      <c r="BO5" s="49" t="s">
        <v>160</v>
      </c>
      <c r="BP5" s="49" t="s">
        <v>161</v>
      </c>
      <c r="BQ5" s="49" t="s">
        <v>151</v>
      </c>
      <c r="BR5" s="49" t="s">
        <v>152</v>
      </c>
      <c r="BS5" s="49" t="s">
        <v>153</v>
      </c>
      <c r="BT5" s="49" t="s">
        <v>154</v>
      </c>
      <c r="BU5" s="49" t="s">
        <v>155</v>
      </c>
      <c r="BV5" s="49" t="s">
        <v>156</v>
      </c>
      <c r="BW5" s="49" t="s">
        <v>157</v>
      </c>
      <c r="BX5" s="49" t="s">
        <v>158</v>
      </c>
      <c r="BY5" s="49" t="s">
        <v>159</v>
      </c>
      <c r="BZ5" s="49" t="s">
        <v>160</v>
      </c>
      <c r="CA5" s="49" t="s">
        <v>161</v>
      </c>
      <c r="CB5" s="49" t="s">
        <v>151</v>
      </c>
      <c r="CC5" s="49" t="s">
        <v>162</v>
      </c>
      <c r="CD5" s="49" t="s">
        <v>163</v>
      </c>
      <c r="CE5" s="49" t="s">
        <v>154</v>
      </c>
      <c r="CF5" s="49" t="s">
        <v>155</v>
      </c>
      <c r="CG5" s="49" t="s">
        <v>156</v>
      </c>
      <c r="CH5" s="49" t="s">
        <v>157</v>
      </c>
      <c r="CI5" s="49" t="s">
        <v>158</v>
      </c>
      <c r="CJ5" s="49" t="s">
        <v>159</v>
      </c>
      <c r="CK5" s="49" t="s">
        <v>160</v>
      </c>
      <c r="CL5" s="49" t="s">
        <v>161</v>
      </c>
      <c r="CM5" s="49" t="s">
        <v>151</v>
      </c>
      <c r="CN5" s="49" t="s">
        <v>152</v>
      </c>
      <c r="CO5" s="49" t="s">
        <v>153</v>
      </c>
      <c r="CP5" s="49" t="s">
        <v>154</v>
      </c>
      <c r="CQ5" s="49" t="s">
        <v>155</v>
      </c>
      <c r="CR5" s="49" t="s">
        <v>156</v>
      </c>
      <c r="CS5" s="49" t="s">
        <v>157</v>
      </c>
      <c r="CT5" s="49" t="s">
        <v>158</v>
      </c>
      <c r="CU5" s="49" t="s">
        <v>159</v>
      </c>
      <c r="CV5" s="49" t="s">
        <v>160</v>
      </c>
      <c r="CW5" s="49" t="s">
        <v>161</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161</v>
      </c>
      <c r="DT5" s="49" t="s">
        <v>151</v>
      </c>
      <c r="DU5" s="49" t="s">
        <v>152</v>
      </c>
      <c r="DV5" s="49" t="s">
        <v>153</v>
      </c>
      <c r="DW5" s="49" t="s">
        <v>154</v>
      </c>
      <c r="DX5" s="49" t="s">
        <v>155</v>
      </c>
      <c r="DY5" s="49" t="s">
        <v>156</v>
      </c>
      <c r="DZ5" s="49" t="s">
        <v>157</v>
      </c>
      <c r="EA5" s="49" t="s">
        <v>158</v>
      </c>
      <c r="EB5" s="49" t="s">
        <v>159</v>
      </c>
      <c r="EC5" s="49" t="s">
        <v>160</v>
      </c>
      <c r="ED5" s="49" t="s">
        <v>161</v>
      </c>
      <c r="EE5" s="49" t="s">
        <v>151</v>
      </c>
      <c r="EF5" s="49" t="s">
        <v>152</v>
      </c>
      <c r="EG5" s="49" t="s">
        <v>153</v>
      </c>
      <c r="EH5" s="49" t="s">
        <v>154</v>
      </c>
      <c r="EI5" s="49" t="s">
        <v>155</v>
      </c>
      <c r="EJ5" s="49" t="s">
        <v>156</v>
      </c>
      <c r="EK5" s="49" t="s">
        <v>157</v>
      </c>
      <c r="EL5" s="49" t="s">
        <v>158</v>
      </c>
      <c r="EM5" s="49" t="s">
        <v>159</v>
      </c>
      <c r="EN5" s="49" t="s">
        <v>160</v>
      </c>
      <c r="EO5" s="49" t="s">
        <v>161</v>
      </c>
      <c r="EP5" s="49" t="s">
        <v>151</v>
      </c>
      <c r="EQ5" s="49" t="s">
        <v>152</v>
      </c>
      <c r="ER5" s="49" t="s">
        <v>153</v>
      </c>
      <c r="ES5" s="49" t="s">
        <v>154</v>
      </c>
      <c r="ET5" s="49" t="s">
        <v>155</v>
      </c>
      <c r="EU5" s="49" t="s">
        <v>156</v>
      </c>
      <c r="EV5" s="49" t="s">
        <v>157</v>
      </c>
      <c r="EW5" s="49" t="s">
        <v>158</v>
      </c>
      <c r="EX5" s="49" t="s">
        <v>159</v>
      </c>
      <c r="EY5" s="49" t="s">
        <v>164</v>
      </c>
      <c r="EZ5" s="49" t="s">
        <v>161</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165</v>
      </c>
      <c r="B6" s="50">
        <f>B8</f>
        <v>2024</v>
      </c>
      <c r="C6" s="50">
        <f t="shared" ref="C6:M6" si="2">C8</f>
        <v>232068</v>
      </c>
      <c r="D6" s="50">
        <f t="shared" si="2"/>
        <v>46</v>
      </c>
      <c r="E6" s="50">
        <f t="shared" si="2"/>
        <v>6</v>
      </c>
      <c r="F6" s="50">
        <f t="shared" si="2"/>
        <v>0</v>
      </c>
      <c r="G6" s="50">
        <f t="shared" si="2"/>
        <v>1</v>
      </c>
      <c r="H6" s="154" t="str">
        <f>IF(H8&lt;&gt;I8,H8,"")&amp;IF(I8&lt;&gt;J8,I8,"")&amp;"　"&amp;J8</f>
        <v>愛知県春日井市　春日井市民病院</v>
      </c>
      <c r="I6" s="155"/>
      <c r="J6" s="156"/>
      <c r="K6" s="50" t="str">
        <f t="shared" si="2"/>
        <v>当然財務</v>
      </c>
      <c r="L6" s="50" t="str">
        <f t="shared" si="2"/>
        <v>病院事業</v>
      </c>
      <c r="M6" s="50" t="str">
        <f t="shared" si="2"/>
        <v>一般病院</v>
      </c>
      <c r="N6" s="50" t="str">
        <f>N8</f>
        <v>500床以上</v>
      </c>
      <c r="O6" s="50" t="str">
        <f>O8</f>
        <v>非設置</v>
      </c>
      <c r="P6" s="50" t="str">
        <f>P8</f>
        <v>直営</v>
      </c>
      <c r="Q6" s="51">
        <f t="shared" ref="Q6:AH6" si="3">Q8</f>
        <v>28</v>
      </c>
      <c r="R6" s="50" t="str">
        <f t="shared" si="3"/>
        <v>対象</v>
      </c>
      <c r="S6" s="50" t="str">
        <f t="shared" si="3"/>
        <v>透 I 未 訓 ガ</v>
      </c>
      <c r="T6" s="50" t="str">
        <f t="shared" si="3"/>
        <v>救 臨 感 災 地</v>
      </c>
      <c r="U6" s="51">
        <f>U8</f>
        <v>305902</v>
      </c>
      <c r="V6" s="51">
        <f>V8</f>
        <v>52283</v>
      </c>
      <c r="W6" s="50" t="str">
        <f>W8</f>
        <v>非該当</v>
      </c>
      <c r="X6" s="50" t="str">
        <f t="shared" ref="X6" si="4">X8</f>
        <v>非該当</v>
      </c>
      <c r="Y6" s="50" t="str">
        <f t="shared" si="3"/>
        <v>７：１</v>
      </c>
      <c r="Z6" s="51">
        <f t="shared" si="3"/>
        <v>552</v>
      </c>
      <c r="AA6" s="51" t="str">
        <f t="shared" si="3"/>
        <v>-</v>
      </c>
      <c r="AB6" s="51" t="str">
        <f t="shared" si="3"/>
        <v>-</v>
      </c>
      <c r="AC6" s="51" t="str">
        <f t="shared" si="3"/>
        <v>-</v>
      </c>
      <c r="AD6" s="51">
        <f t="shared" si="3"/>
        <v>6</v>
      </c>
      <c r="AE6" s="51">
        <f t="shared" si="3"/>
        <v>558</v>
      </c>
      <c r="AF6" s="51">
        <f t="shared" si="3"/>
        <v>539</v>
      </c>
      <c r="AG6" s="51" t="str">
        <f t="shared" si="3"/>
        <v>-</v>
      </c>
      <c r="AH6" s="51">
        <f t="shared" si="3"/>
        <v>539</v>
      </c>
      <c r="AI6" s="52">
        <f>IF(AI8="-",NA(),AI8)</f>
        <v>98.6</v>
      </c>
      <c r="AJ6" s="52">
        <f t="shared" ref="AJ6:AR6" si="5">IF(AJ8="-",NA(),AJ8)</f>
        <v>108</v>
      </c>
      <c r="AK6" s="52">
        <f t="shared" si="5"/>
        <v>105</v>
      </c>
      <c r="AL6" s="52">
        <f t="shared" si="5"/>
        <v>98.1</v>
      </c>
      <c r="AM6" s="52">
        <f t="shared" si="5"/>
        <v>95.3</v>
      </c>
      <c r="AN6" s="52">
        <f t="shared" si="5"/>
        <v>102.9</v>
      </c>
      <c r="AO6" s="52">
        <f t="shared" si="5"/>
        <v>106.1</v>
      </c>
      <c r="AP6" s="52">
        <f t="shared" si="5"/>
        <v>102.9</v>
      </c>
      <c r="AQ6" s="52">
        <f t="shared" si="5"/>
        <v>97.4</v>
      </c>
      <c r="AR6" s="52">
        <f t="shared" si="5"/>
        <v>95</v>
      </c>
      <c r="AS6" s="52" t="str">
        <f>IF(AS8="-","【-】","【"&amp;SUBSTITUTE(TEXT(AS8,"#,##0.0"),"-","△")&amp;"】")</f>
        <v>【93.7】</v>
      </c>
      <c r="AT6" s="52">
        <f>IF(AT8="-",NA(),AT8)</f>
        <v>95.4</v>
      </c>
      <c r="AU6" s="52">
        <f t="shared" ref="AU6:BC6" si="6">IF(AU8="-",NA(),AU8)</f>
        <v>97.2</v>
      </c>
      <c r="AV6" s="52">
        <f t="shared" si="6"/>
        <v>95.2</v>
      </c>
      <c r="AW6" s="52">
        <f t="shared" si="6"/>
        <v>97.8</v>
      </c>
      <c r="AX6" s="52">
        <f t="shared" si="6"/>
        <v>96</v>
      </c>
      <c r="AY6" s="52">
        <f t="shared" si="6"/>
        <v>88.7</v>
      </c>
      <c r="AZ6" s="52">
        <f t="shared" si="6"/>
        <v>90.6</v>
      </c>
      <c r="BA6" s="52">
        <f t="shared" si="6"/>
        <v>90.6</v>
      </c>
      <c r="BB6" s="52">
        <f t="shared" si="6"/>
        <v>91.5</v>
      </c>
      <c r="BC6" s="52">
        <f t="shared" si="6"/>
        <v>90.4</v>
      </c>
      <c r="BD6" s="52" t="str">
        <f>IF(BD8="-","【-】","【"&amp;SUBSTITUTE(TEXT(BD8,"#,##0.0"),"-","△")&amp;"】")</f>
        <v>【85.2】</v>
      </c>
      <c r="BE6" s="52">
        <f>IF(BE8="-",NA(),BE8)</f>
        <v>91.5</v>
      </c>
      <c r="BF6" s="52">
        <f t="shared" ref="BF6:BN6" si="7">IF(BF8="-",NA(),BF8)</f>
        <v>93.4</v>
      </c>
      <c r="BG6" s="52">
        <f t="shared" si="7"/>
        <v>91</v>
      </c>
      <c r="BH6" s="52">
        <f t="shared" si="7"/>
        <v>93.6</v>
      </c>
      <c r="BI6" s="52">
        <f t="shared" si="7"/>
        <v>91.8</v>
      </c>
      <c r="BJ6" s="52">
        <f t="shared" si="7"/>
        <v>86.5</v>
      </c>
      <c r="BK6" s="52">
        <f t="shared" si="7"/>
        <v>88.6</v>
      </c>
      <c r="BL6" s="52">
        <f t="shared" si="7"/>
        <v>88.6</v>
      </c>
      <c r="BM6" s="52">
        <f t="shared" si="7"/>
        <v>89.5</v>
      </c>
      <c r="BN6" s="52">
        <f t="shared" si="7"/>
        <v>88.3</v>
      </c>
      <c r="BO6" s="52" t="str">
        <f>IF(BO8="-","【-】","【"&amp;SUBSTITUTE(TEXT(BO8,"#,##0.0"),"-","△")&amp;"】")</f>
        <v>【82.6】</v>
      </c>
      <c r="BP6" s="52">
        <f>IF(BP8="-",NA(),BP8)</f>
        <v>73.8</v>
      </c>
      <c r="BQ6" s="52">
        <f t="shared" ref="BQ6:BY6" si="8">IF(BQ8="-",NA(),BQ8)</f>
        <v>75.3</v>
      </c>
      <c r="BR6" s="52">
        <f t="shared" si="8"/>
        <v>78.2</v>
      </c>
      <c r="BS6" s="52">
        <f t="shared" si="8"/>
        <v>82.9</v>
      </c>
      <c r="BT6" s="52">
        <f t="shared" si="8"/>
        <v>79.900000000000006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65939</v>
      </c>
      <c r="CB6" s="53">
        <f t="shared" ref="CB6:CJ6" si="9">IF(CB8="-",NA(),CB8)</f>
        <v>68896</v>
      </c>
      <c r="CC6" s="53">
        <f t="shared" si="9"/>
        <v>69754</v>
      </c>
      <c r="CD6" s="53">
        <f t="shared" si="9"/>
        <v>71292</v>
      </c>
      <c r="CE6" s="53">
        <f t="shared" si="9"/>
        <v>75969</v>
      </c>
      <c r="CF6" s="53">
        <f t="shared" si="9"/>
        <v>75766</v>
      </c>
      <c r="CG6" s="53">
        <f t="shared" si="9"/>
        <v>79610</v>
      </c>
      <c r="CH6" s="53">
        <f t="shared" si="9"/>
        <v>82275</v>
      </c>
      <c r="CI6" s="53">
        <f t="shared" si="9"/>
        <v>83606</v>
      </c>
      <c r="CJ6" s="53">
        <f t="shared" si="9"/>
        <v>85381</v>
      </c>
      <c r="CK6" s="52" t="str">
        <f>IF(CK8="-","【-】","【"&amp;SUBSTITUTE(TEXT(CK8,"#,##0"),"-","△")&amp;"】")</f>
        <v>【63,608】</v>
      </c>
      <c r="CL6" s="53">
        <f>IF(CL8="-",NA(),CL8)</f>
        <v>16099</v>
      </c>
      <c r="CM6" s="53">
        <f t="shared" ref="CM6:CU6" si="10">IF(CM8="-",NA(),CM8)</f>
        <v>16759</v>
      </c>
      <c r="CN6" s="53">
        <f t="shared" si="10"/>
        <v>16669</v>
      </c>
      <c r="CO6" s="53">
        <f t="shared" si="10"/>
        <v>17620</v>
      </c>
      <c r="CP6" s="53">
        <f t="shared" si="10"/>
        <v>18695</v>
      </c>
      <c r="CQ6" s="53">
        <f t="shared" si="10"/>
        <v>22637</v>
      </c>
      <c r="CR6" s="53">
        <f t="shared" si="10"/>
        <v>23244</v>
      </c>
      <c r="CS6" s="53">
        <f t="shared" si="10"/>
        <v>23704</v>
      </c>
      <c r="CT6" s="53">
        <f t="shared" si="10"/>
        <v>25007</v>
      </c>
      <c r="CU6" s="53">
        <f t="shared" si="10"/>
        <v>25545</v>
      </c>
      <c r="CV6" s="52" t="str">
        <f>IF(CV8="-","【-】","【"&amp;SUBSTITUTE(TEXT(CV8,"#,##0"),"-","△")&amp;"】")</f>
        <v>【18,510】</v>
      </c>
      <c r="CW6" s="52">
        <f>IF(CW8="-",NA(),CW8)</f>
        <v>56.5</v>
      </c>
      <c r="CX6" s="52">
        <f t="shared" ref="CX6:DF6" si="11">IF(CX8="-",NA(),CX8)</f>
        <v>55</v>
      </c>
      <c r="CY6" s="52">
        <f t="shared" si="11"/>
        <v>55</v>
      </c>
      <c r="CZ6" s="52">
        <f t="shared" si="11"/>
        <v>52.5</v>
      </c>
      <c r="DA6" s="52">
        <f t="shared" si="11"/>
        <v>52.5</v>
      </c>
      <c r="DB6" s="52">
        <f t="shared" si="11"/>
        <v>51.8</v>
      </c>
      <c r="DC6" s="52">
        <f t="shared" si="11"/>
        <v>49.6</v>
      </c>
      <c r="DD6" s="52">
        <f t="shared" si="11"/>
        <v>48.8</v>
      </c>
      <c r="DE6" s="52">
        <f t="shared" si="11"/>
        <v>48.6</v>
      </c>
      <c r="DF6" s="52">
        <f t="shared" si="11"/>
        <v>49.8</v>
      </c>
      <c r="DG6" s="52" t="str">
        <f>IF(DG8="-","【-】","【"&amp;SUBSTITUTE(TEXT(DG8,"#,##0.0"),"-","△")&amp;"】")</f>
        <v>【57.7】</v>
      </c>
      <c r="DH6" s="52">
        <f>IF(DH8="-",NA(),DH8)</f>
        <v>23.6</v>
      </c>
      <c r="DI6" s="52">
        <f t="shared" ref="DI6:DQ6" si="12">IF(DI8="-",NA(),DI8)</f>
        <v>24</v>
      </c>
      <c r="DJ6" s="52">
        <f t="shared" si="12"/>
        <v>23.4</v>
      </c>
      <c r="DK6" s="52">
        <f t="shared" si="12"/>
        <v>23.5</v>
      </c>
      <c r="DL6" s="52">
        <f t="shared" si="12"/>
        <v>25.1</v>
      </c>
      <c r="DM6" s="52">
        <f t="shared" si="12"/>
        <v>29</v>
      </c>
      <c r="DN6" s="52">
        <f t="shared" si="12"/>
        <v>29.2</v>
      </c>
      <c r="DO6" s="52">
        <f t="shared" si="12"/>
        <v>29.4</v>
      </c>
      <c r="DP6" s="52">
        <f t="shared" si="12"/>
        <v>30.9</v>
      </c>
      <c r="DQ6" s="52">
        <f t="shared" si="12"/>
        <v>31.3</v>
      </c>
      <c r="DR6" s="52" t="str">
        <f>IF(DR8="-","【-】","【"&amp;SUBSTITUTE(TEXT(DR8,"#,##0.0"),"-","△")&amp;"】")</f>
        <v>【26.7】</v>
      </c>
      <c r="DS6" s="52">
        <f>IF(DS8="-",NA(),DS8)</f>
        <v>22.4</v>
      </c>
      <c r="DT6" s="52">
        <f t="shared" ref="DT6:EB6" si="13">IF(DT8="-",NA(),DT8)</f>
        <v>12</v>
      </c>
      <c r="DU6" s="52">
        <f t="shared" si="13"/>
        <v>6</v>
      </c>
      <c r="DV6" s="52">
        <f t="shared" si="13"/>
        <v>7.7</v>
      </c>
      <c r="DW6" s="52">
        <f t="shared" si="13"/>
        <v>12.6</v>
      </c>
      <c r="DX6" s="52">
        <f t="shared" si="13"/>
        <v>34.200000000000003</v>
      </c>
      <c r="DY6" s="52">
        <f t="shared" si="13"/>
        <v>29.2</v>
      </c>
      <c r="DZ6" s="52">
        <f t="shared" si="13"/>
        <v>25.3</v>
      </c>
      <c r="EA6" s="52">
        <f t="shared" si="13"/>
        <v>21</v>
      </c>
      <c r="EB6" s="52">
        <f t="shared" si="13"/>
        <v>24.3</v>
      </c>
      <c r="EC6" s="52" t="str">
        <f>IF(EC8="-","【-】","【"&amp;SUBSTITUTE(TEXT(EC8,"#,##0.0"),"-","△")&amp;"】")</f>
        <v>【54.3】</v>
      </c>
      <c r="ED6" s="52">
        <f>IF(ED8="-",NA(),ED8)</f>
        <v>68.599999999999994</v>
      </c>
      <c r="EE6" s="52">
        <f t="shared" ref="EE6:EM6" si="14">IF(EE8="-",NA(),EE8)</f>
        <v>68.2</v>
      </c>
      <c r="EF6" s="52">
        <f t="shared" si="14"/>
        <v>66.3</v>
      </c>
      <c r="EG6" s="52">
        <f t="shared" si="14"/>
        <v>67.7</v>
      </c>
      <c r="EH6" s="52">
        <f t="shared" si="14"/>
        <v>69.3</v>
      </c>
      <c r="EI6" s="52">
        <f t="shared" si="14"/>
        <v>54</v>
      </c>
      <c r="EJ6" s="52">
        <f t="shared" si="14"/>
        <v>55.4</v>
      </c>
      <c r="EK6" s="52">
        <f t="shared" si="14"/>
        <v>55.5</v>
      </c>
      <c r="EL6" s="52">
        <f t="shared" si="14"/>
        <v>56</v>
      </c>
      <c r="EM6" s="52">
        <f t="shared" si="14"/>
        <v>57.4</v>
      </c>
      <c r="EN6" s="52" t="str">
        <f>IF(EN8="-","【-】","【"&amp;SUBSTITUTE(TEXT(EN8,"#,##0.0"),"-","△")&amp;"】")</f>
        <v>【58.0】</v>
      </c>
      <c r="EO6" s="52">
        <f>IF(EO8="-",NA(),EO8)</f>
        <v>72.3</v>
      </c>
      <c r="EP6" s="52">
        <f t="shared" ref="EP6:EX6" si="15">IF(EP8="-",NA(),EP8)</f>
        <v>64.599999999999994</v>
      </c>
      <c r="EQ6" s="52">
        <f t="shared" si="15"/>
        <v>67.7</v>
      </c>
      <c r="ER6" s="52">
        <f t="shared" si="15"/>
        <v>68.7</v>
      </c>
      <c r="ES6" s="52">
        <f t="shared" si="15"/>
        <v>72.2</v>
      </c>
      <c r="ET6" s="52">
        <f t="shared" si="15"/>
        <v>69.2</v>
      </c>
      <c r="EU6" s="52">
        <f t="shared" si="15"/>
        <v>70.8</v>
      </c>
      <c r="EV6" s="52">
        <f t="shared" si="15"/>
        <v>70.7</v>
      </c>
      <c r="EW6" s="52">
        <f t="shared" si="15"/>
        <v>70.3</v>
      </c>
      <c r="EX6" s="52">
        <f t="shared" si="15"/>
        <v>69.900000000000006</v>
      </c>
      <c r="EY6" s="52" t="str">
        <f>IF(EY8="-","【-】","【"&amp;SUBSTITUTE(TEXT(EY8,"#,##0.0"),"-","△")&amp;"】")</f>
        <v>【70.8】</v>
      </c>
      <c r="EZ6" s="53">
        <f>IF(EZ8="-",NA(),EZ8)</f>
        <v>68266801</v>
      </c>
      <c r="FA6" s="53">
        <f t="shared" ref="FA6:FI6" si="16">IF(FA8="-",NA(),FA8)</f>
        <v>69895837</v>
      </c>
      <c r="FB6" s="53">
        <f t="shared" si="16"/>
        <v>73898186</v>
      </c>
      <c r="FC6" s="53">
        <f t="shared" si="16"/>
        <v>74465005</v>
      </c>
      <c r="FD6" s="53">
        <f t="shared" si="16"/>
        <v>75113953</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232068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28</v>
      </c>
      <c r="R7" s="50" t="str">
        <f t="shared" si="17"/>
        <v>対象</v>
      </c>
      <c r="S7" s="50" t="str">
        <f t="shared" si="17"/>
        <v>透 I 未 訓 ガ</v>
      </c>
      <c r="T7" s="50" t="str">
        <f t="shared" si="17"/>
        <v>救 臨 感 災 地</v>
      </c>
      <c r="U7" s="51">
        <f>U8</f>
        <v>305902</v>
      </c>
      <c r="V7" s="51">
        <f>V8</f>
        <v>52283</v>
      </c>
      <c r="W7" s="50" t="str">
        <f>W8</f>
        <v>非該当</v>
      </c>
      <c r="X7" s="50" t="str">
        <f t="shared" si="17"/>
        <v>非該当</v>
      </c>
      <c r="Y7" s="50" t="str">
        <f t="shared" si="17"/>
        <v>７：１</v>
      </c>
      <c r="Z7" s="51">
        <f t="shared" si="17"/>
        <v>552</v>
      </c>
      <c r="AA7" s="51" t="str">
        <f t="shared" si="17"/>
        <v>-</v>
      </c>
      <c r="AB7" s="51" t="str">
        <f t="shared" si="17"/>
        <v>-</v>
      </c>
      <c r="AC7" s="51" t="str">
        <f t="shared" si="17"/>
        <v>-</v>
      </c>
      <c r="AD7" s="51">
        <f t="shared" si="17"/>
        <v>6</v>
      </c>
      <c r="AE7" s="51">
        <f t="shared" si="17"/>
        <v>558</v>
      </c>
      <c r="AF7" s="51">
        <f t="shared" si="17"/>
        <v>539</v>
      </c>
      <c r="AG7" s="51" t="str">
        <f t="shared" si="17"/>
        <v>-</v>
      </c>
      <c r="AH7" s="51">
        <f t="shared" si="17"/>
        <v>539</v>
      </c>
      <c r="AI7" s="52">
        <f>AI8</f>
        <v>98.6</v>
      </c>
      <c r="AJ7" s="52">
        <f t="shared" ref="AJ7:AR7" si="18">AJ8</f>
        <v>108</v>
      </c>
      <c r="AK7" s="52">
        <f t="shared" si="18"/>
        <v>105</v>
      </c>
      <c r="AL7" s="52">
        <f t="shared" si="18"/>
        <v>98.1</v>
      </c>
      <c r="AM7" s="52">
        <f t="shared" si="18"/>
        <v>95.3</v>
      </c>
      <c r="AN7" s="52">
        <f t="shared" si="18"/>
        <v>102.9</v>
      </c>
      <c r="AO7" s="52">
        <f t="shared" si="18"/>
        <v>106.1</v>
      </c>
      <c r="AP7" s="52">
        <f t="shared" si="18"/>
        <v>102.9</v>
      </c>
      <c r="AQ7" s="52">
        <f t="shared" si="18"/>
        <v>97.4</v>
      </c>
      <c r="AR7" s="52">
        <f t="shared" si="18"/>
        <v>95</v>
      </c>
      <c r="AS7" s="52"/>
      <c r="AT7" s="52">
        <f>AT8</f>
        <v>95.4</v>
      </c>
      <c r="AU7" s="52">
        <f t="shared" ref="AU7:BC7" si="19">AU8</f>
        <v>97.2</v>
      </c>
      <c r="AV7" s="52">
        <f t="shared" si="19"/>
        <v>95.2</v>
      </c>
      <c r="AW7" s="52">
        <f t="shared" si="19"/>
        <v>97.8</v>
      </c>
      <c r="AX7" s="52">
        <f t="shared" si="19"/>
        <v>96</v>
      </c>
      <c r="AY7" s="52">
        <f t="shared" si="19"/>
        <v>88.7</v>
      </c>
      <c r="AZ7" s="52">
        <f t="shared" si="19"/>
        <v>90.6</v>
      </c>
      <c r="BA7" s="52">
        <f t="shared" si="19"/>
        <v>90.6</v>
      </c>
      <c r="BB7" s="52">
        <f t="shared" si="19"/>
        <v>91.5</v>
      </c>
      <c r="BC7" s="52">
        <f t="shared" si="19"/>
        <v>90.4</v>
      </c>
      <c r="BD7" s="52"/>
      <c r="BE7" s="52">
        <f>BE8</f>
        <v>91.5</v>
      </c>
      <c r="BF7" s="52">
        <f t="shared" ref="BF7:BN7" si="20">BF8</f>
        <v>93.4</v>
      </c>
      <c r="BG7" s="52">
        <f t="shared" si="20"/>
        <v>91</v>
      </c>
      <c r="BH7" s="52">
        <f t="shared" si="20"/>
        <v>93.6</v>
      </c>
      <c r="BI7" s="52">
        <f t="shared" si="20"/>
        <v>91.8</v>
      </c>
      <c r="BJ7" s="52">
        <f t="shared" si="20"/>
        <v>86.5</v>
      </c>
      <c r="BK7" s="52">
        <f t="shared" si="20"/>
        <v>88.6</v>
      </c>
      <c r="BL7" s="52">
        <f t="shared" si="20"/>
        <v>88.6</v>
      </c>
      <c r="BM7" s="52">
        <f t="shared" si="20"/>
        <v>89.5</v>
      </c>
      <c r="BN7" s="52">
        <f t="shared" si="20"/>
        <v>88.3</v>
      </c>
      <c r="BO7" s="52"/>
      <c r="BP7" s="52">
        <f>BP8</f>
        <v>73.8</v>
      </c>
      <c r="BQ7" s="52">
        <f t="shared" ref="BQ7:BY7" si="21">BQ8</f>
        <v>75.3</v>
      </c>
      <c r="BR7" s="52">
        <f t="shared" si="21"/>
        <v>78.2</v>
      </c>
      <c r="BS7" s="52">
        <f t="shared" si="21"/>
        <v>82.9</v>
      </c>
      <c r="BT7" s="52">
        <f t="shared" si="21"/>
        <v>79.900000000000006</v>
      </c>
      <c r="BU7" s="52">
        <f t="shared" si="21"/>
        <v>70.599999999999994</v>
      </c>
      <c r="BV7" s="52">
        <f t="shared" si="21"/>
        <v>71.400000000000006</v>
      </c>
      <c r="BW7" s="52">
        <f t="shared" si="21"/>
        <v>72.2</v>
      </c>
      <c r="BX7" s="52">
        <f t="shared" si="21"/>
        <v>74.400000000000006</v>
      </c>
      <c r="BY7" s="52">
        <f t="shared" si="21"/>
        <v>76.3</v>
      </c>
      <c r="BZ7" s="52"/>
      <c r="CA7" s="53">
        <f>CA8</f>
        <v>65939</v>
      </c>
      <c r="CB7" s="53">
        <f t="shared" ref="CB7:CJ7" si="22">CB8</f>
        <v>68896</v>
      </c>
      <c r="CC7" s="53">
        <f t="shared" si="22"/>
        <v>69754</v>
      </c>
      <c r="CD7" s="53">
        <f t="shared" si="22"/>
        <v>71292</v>
      </c>
      <c r="CE7" s="53">
        <f t="shared" si="22"/>
        <v>75969</v>
      </c>
      <c r="CF7" s="53">
        <f t="shared" si="22"/>
        <v>75766</v>
      </c>
      <c r="CG7" s="53">
        <f t="shared" si="22"/>
        <v>79610</v>
      </c>
      <c r="CH7" s="53">
        <f t="shared" si="22"/>
        <v>82275</v>
      </c>
      <c r="CI7" s="53">
        <f t="shared" si="22"/>
        <v>83606</v>
      </c>
      <c r="CJ7" s="53">
        <f t="shared" si="22"/>
        <v>85381</v>
      </c>
      <c r="CK7" s="52"/>
      <c r="CL7" s="53">
        <f>CL8</f>
        <v>16099</v>
      </c>
      <c r="CM7" s="53">
        <f t="shared" ref="CM7:CU7" si="23">CM8</f>
        <v>16759</v>
      </c>
      <c r="CN7" s="53">
        <f t="shared" si="23"/>
        <v>16669</v>
      </c>
      <c r="CO7" s="53">
        <f t="shared" si="23"/>
        <v>17620</v>
      </c>
      <c r="CP7" s="53">
        <f t="shared" si="23"/>
        <v>18695</v>
      </c>
      <c r="CQ7" s="53">
        <f t="shared" si="23"/>
        <v>22637</v>
      </c>
      <c r="CR7" s="53">
        <f t="shared" si="23"/>
        <v>23244</v>
      </c>
      <c r="CS7" s="53">
        <f t="shared" si="23"/>
        <v>23704</v>
      </c>
      <c r="CT7" s="53">
        <f t="shared" si="23"/>
        <v>25007</v>
      </c>
      <c r="CU7" s="53">
        <f t="shared" si="23"/>
        <v>25545</v>
      </c>
      <c r="CV7" s="52"/>
      <c r="CW7" s="52">
        <f>CW8</f>
        <v>56.5</v>
      </c>
      <c r="CX7" s="52">
        <f t="shared" ref="CX7:DF7" si="24">CX8</f>
        <v>55</v>
      </c>
      <c r="CY7" s="52">
        <f t="shared" si="24"/>
        <v>55</v>
      </c>
      <c r="CZ7" s="52">
        <f t="shared" si="24"/>
        <v>52.5</v>
      </c>
      <c r="DA7" s="52">
        <f t="shared" si="24"/>
        <v>52.5</v>
      </c>
      <c r="DB7" s="52">
        <f t="shared" si="24"/>
        <v>51.8</v>
      </c>
      <c r="DC7" s="52">
        <f t="shared" si="24"/>
        <v>49.6</v>
      </c>
      <c r="DD7" s="52">
        <f t="shared" si="24"/>
        <v>48.8</v>
      </c>
      <c r="DE7" s="52">
        <f t="shared" si="24"/>
        <v>48.6</v>
      </c>
      <c r="DF7" s="52">
        <f t="shared" si="24"/>
        <v>49.8</v>
      </c>
      <c r="DG7" s="52"/>
      <c r="DH7" s="52">
        <f>DH8</f>
        <v>23.6</v>
      </c>
      <c r="DI7" s="52">
        <f t="shared" ref="DI7:DQ7" si="25">DI8</f>
        <v>24</v>
      </c>
      <c r="DJ7" s="52">
        <f t="shared" si="25"/>
        <v>23.4</v>
      </c>
      <c r="DK7" s="52">
        <f t="shared" si="25"/>
        <v>23.5</v>
      </c>
      <c r="DL7" s="52">
        <f t="shared" si="25"/>
        <v>25.1</v>
      </c>
      <c r="DM7" s="52">
        <f t="shared" si="25"/>
        <v>29</v>
      </c>
      <c r="DN7" s="52">
        <f t="shared" si="25"/>
        <v>29.2</v>
      </c>
      <c r="DO7" s="52">
        <f t="shared" si="25"/>
        <v>29.4</v>
      </c>
      <c r="DP7" s="52">
        <f t="shared" si="25"/>
        <v>30.9</v>
      </c>
      <c r="DQ7" s="52">
        <f t="shared" si="25"/>
        <v>31.3</v>
      </c>
      <c r="DR7" s="52"/>
      <c r="DS7" s="52">
        <f>DS8</f>
        <v>22.4</v>
      </c>
      <c r="DT7" s="52">
        <f t="shared" ref="DT7:EB7" si="26">DT8</f>
        <v>12</v>
      </c>
      <c r="DU7" s="52">
        <f t="shared" si="26"/>
        <v>6</v>
      </c>
      <c r="DV7" s="52">
        <f t="shared" si="26"/>
        <v>7.7</v>
      </c>
      <c r="DW7" s="52">
        <f t="shared" si="26"/>
        <v>12.6</v>
      </c>
      <c r="DX7" s="52">
        <f t="shared" si="26"/>
        <v>34.200000000000003</v>
      </c>
      <c r="DY7" s="52">
        <f t="shared" si="26"/>
        <v>29.2</v>
      </c>
      <c r="DZ7" s="52">
        <f t="shared" si="26"/>
        <v>25.3</v>
      </c>
      <c r="EA7" s="52">
        <f t="shared" si="26"/>
        <v>21</v>
      </c>
      <c r="EB7" s="52">
        <f t="shared" si="26"/>
        <v>24.3</v>
      </c>
      <c r="EC7" s="52"/>
      <c r="ED7" s="52">
        <f>ED8</f>
        <v>68.599999999999994</v>
      </c>
      <c r="EE7" s="52">
        <f t="shared" ref="EE7:EM7" si="27">EE8</f>
        <v>68.2</v>
      </c>
      <c r="EF7" s="52">
        <f t="shared" si="27"/>
        <v>66.3</v>
      </c>
      <c r="EG7" s="52">
        <f t="shared" si="27"/>
        <v>67.7</v>
      </c>
      <c r="EH7" s="52">
        <f t="shared" si="27"/>
        <v>69.3</v>
      </c>
      <c r="EI7" s="52">
        <f t="shared" si="27"/>
        <v>54</v>
      </c>
      <c r="EJ7" s="52">
        <f t="shared" si="27"/>
        <v>55.4</v>
      </c>
      <c r="EK7" s="52">
        <f t="shared" si="27"/>
        <v>55.5</v>
      </c>
      <c r="EL7" s="52">
        <f t="shared" si="27"/>
        <v>56</v>
      </c>
      <c r="EM7" s="52">
        <f t="shared" si="27"/>
        <v>57.4</v>
      </c>
      <c r="EN7" s="52"/>
      <c r="EO7" s="52">
        <f>EO8</f>
        <v>72.3</v>
      </c>
      <c r="EP7" s="52">
        <f t="shared" ref="EP7:EX7" si="28">EP8</f>
        <v>64.599999999999994</v>
      </c>
      <c r="EQ7" s="52">
        <f t="shared" si="28"/>
        <v>67.7</v>
      </c>
      <c r="ER7" s="52">
        <f t="shared" si="28"/>
        <v>68.7</v>
      </c>
      <c r="ES7" s="52">
        <f t="shared" si="28"/>
        <v>72.2</v>
      </c>
      <c r="ET7" s="52">
        <f t="shared" si="28"/>
        <v>69.2</v>
      </c>
      <c r="EU7" s="52">
        <f t="shared" si="28"/>
        <v>70.8</v>
      </c>
      <c r="EV7" s="52">
        <f t="shared" si="28"/>
        <v>70.7</v>
      </c>
      <c r="EW7" s="52">
        <f t="shared" si="28"/>
        <v>70.3</v>
      </c>
      <c r="EX7" s="52">
        <f t="shared" si="28"/>
        <v>69.900000000000006</v>
      </c>
      <c r="EY7" s="52"/>
      <c r="EZ7" s="53">
        <f>EZ8</f>
        <v>68266801</v>
      </c>
      <c r="FA7" s="53">
        <f t="shared" ref="FA7:FI7" si="29">FA8</f>
        <v>69895837</v>
      </c>
      <c r="FB7" s="53">
        <f t="shared" si="29"/>
        <v>73898186</v>
      </c>
      <c r="FC7" s="53">
        <f t="shared" si="29"/>
        <v>74465005</v>
      </c>
      <c r="FD7" s="53">
        <f t="shared" si="29"/>
        <v>75113953</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232068</v>
      </c>
      <c r="D8" s="55">
        <v>46</v>
      </c>
      <c r="E8" s="55">
        <v>6</v>
      </c>
      <c r="F8" s="55">
        <v>0</v>
      </c>
      <c r="G8" s="55">
        <v>1</v>
      </c>
      <c r="H8" s="55" t="s">
        <v>167</v>
      </c>
      <c r="I8" s="55" t="s">
        <v>168</v>
      </c>
      <c r="J8" s="55" t="s">
        <v>169</v>
      </c>
      <c r="K8" s="55" t="s">
        <v>170</v>
      </c>
      <c r="L8" s="55" t="s">
        <v>171</v>
      </c>
      <c r="M8" s="55" t="s">
        <v>172</v>
      </c>
      <c r="N8" s="55" t="s">
        <v>173</v>
      </c>
      <c r="O8" s="55" t="s">
        <v>174</v>
      </c>
      <c r="P8" s="55" t="s">
        <v>175</v>
      </c>
      <c r="Q8" s="56">
        <v>28</v>
      </c>
      <c r="R8" s="55" t="s">
        <v>176</v>
      </c>
      <c r="S8" s="55" t="s">
        <v>177</v>
      </c>
      <c r="T8" s="55" t="s">
        <v>178</v>
      </c>
      <c r="U8" s="56">
        <v>305902</v>
      </c>
      <c r="V8" s="56">
        <v>52283</v>
      </c>
      <c r="W8" s="55" t="s">
        <v>179</v>
      </c>
      <c r="X8" s="55" t="s">
        <v>179</v>
      </c>
      <c r="Y8" s="57" t="s">
        <v>180</v>
      </c>
      <c r="Z8" s="56">
        <v>552</v>
      </c>
      <c r="AA8" s="56" t="s">
        <v>40</v>
      </c>
      <c r="AB8" s="56" t="s">
        <v>40</v>
      </c>
      <c r="AC8" s="56" t="s">
        <v>40</v>
      </c>
      <c r="AD8" s="56">
        <v>6</v>
      </c>
      <c r="AE8" s="56">
        <v>558</v>
      </c>
      <c r="AF8" s="56">
        <v>539</v>
      </c>
      <c r="AG8" s="56" t="s">
        <v>40</v>
      </c>
      <c r="AH8" s="56">
        <v>539</v>
      </c>
      <c r="AI8" s="58">
        <v>98.6</v>
      </c>
      <c r="AJ8" s="58">
        <v>108</v>
      </c>
      <c r="AK8" s="58">
        <v>105</v>
      </c>
      <c r="AL8" s="58">
        <v>98.1</v>
      </c>
      <c r="AM8" s="58">
        <v>95.3</v>
      </c>
      <c r="AN8" s="58">
        <v>102.9</v>
      </c>
      <c r="AO8" s="58">
        <v>106.1</v>
      </c>
      <c r="AP8" s="58">
        <v>102.9</v>
      </c>
      <c r="AQ8" s="58">
        <v>97.4</v>
      </c>
      <c r="AR8" s="58">
        <v>95</v>
      </c>
      <c r="AS8" s="58">
        <v>93.7</v>
      </c>
      <c r="AT8" s="58">
        <v>95.4</v>
      </c>
      <c r="AU8" s="58">
        <v>97.2</v>
      </c>
      <c r="AV8" s="58">
        <v>95.2</v>
      </c>
      <c r="AW8" s="58">
        <v>97.8</v>
      </c>
      <c r="AX8" s="58">
        <v>96</v>
      </c>
      <c r="AY8" s="58">
        <v>88.7</v>
      </c>
      <c r="AZ8" s="58">
        <v>90.6</v>
      </c>
      <c r="BA8" s="58">
        <v>90.6</v>
      </c>
      <c r="BB8" s="58">
        <v>91.5</v>
      </c>
      <c r="BC8" s="58">
        <v>90.4</v>
      </c>
      <c r="BD8" s="58">
        <v>85.2</v>
      </c>
      <c r="BE8" s="59">
        <v>91.5</v>
      </c>
      <c r="BF8" s="59">
        <v>93.4</v>
      </c>
      <c r="BG8" s="59">
        <v>91</v>
      </c>
      <c r="BH8" s="59">
        <v>93.6</v>
      </c>
      <c r="BI8" s="59">
        <v>91.8</v>
      </c>
      <c r="BJ8" s="59">
        <v>86.5</v>
      </c>
      <c r="BK8" s="59">
        <v>88.6</v>
      </c>
      <c r="BL8" s="59">
        <v>88.6</v>
      </c>
      <c r="BM8" s="59">
        <v>89.5</v>
      </c>
      <c r="BN8" s="59">
        <v>88.3</v>
      </c>
      <c r="BO8" s="59">
        <v>82.6</v>
      </c>
      <c r="BP8" s="58">
        <v>73.8</v>
      </c>
      <c r="BQ8" s="58">
        <v>75.3</v>
      </c>
      <c r="BR8" s="58">
        <v>78.2</v>
      </c>
      <c r="BS8" s="58">
        <v>82.9</v>
      </c>
      <c r="BT8" s="58">
        <v>79.900000000000006</v>
      </c>
      <c r="BU8" s="58">
        <v>70.599999999999994</v>
      </c>
      <c r="BV8" s="58">
        <v>71.400000000000006</v>
      </c>
      <c r="BW8" s="58">
        <v>72.2</v>
      </c>
      <c r="BX8" s="58">
        <v>74.400000000000006</v>
      </c>
      <c r="BY8" s="58">
        <v>76.3</v>
      </c>
      <c r="BZ8" s="58">
        <v>70.7</v>
      </c>
      <c r="CA8" s="59">
        <v>65939</v>
      </c>
      <c r="CB8" s="59">
        <v>68896</v>
      </c>
      <c r="CC8" s="59">
        <v>69754</v>
      </c>
      <c r="CD8" s="59">
        <v>71292</v>
      </c>
      <c r="CE8" s="59">
        <v>75969</v>
      </c>
      <c r="CF8" s="59">
        <v>75766</v>
      </c>
      <c r="CG8" s="59">
        <v>79610</v>
      </c>
      <c r="CH8" s="59">
        <v>82275</v>
      </c>
      <c r="CI8" s="59">
        <v>83606</v>
      </c>
      <c r="CJ8" s="59">
        <v>85381</v>
      </c>
      <c r="CK8" s="58">
        <v>63608</v>
      </c>
      <c r="CL8" s="59">
        <v>16099</v>
      </c>
      <c r="CM8" s="59">
        <v>16759</v>
      </c>
      <c r="CN8" s="59">
        <v>16669</v>
      </c>
      <c r="CO8" s="59">
        <v>17620</v>
      </c>
      <c r="CP8" s="59">
        <v>18695</v>
      </c>
      <c r="CQ8" s="59">
        <v>22637</v>
      </c>
      <c r="CR8" s="59">
        <v>23244</v>
      </c>
      <c r="CS8" s="59">
        <v>23704</v>
      </c>
      <c r="CT8" s="59">
        <v>25007</v>
      </c>
      <c r="CU8" s="59">
        <v>25545</v>
      </c>
      <c r="CV8" s="58">
        <v>18510</v>
      </c>
      <c r="CW8" s="59">
        <v>56.5</v>
      </c>
      <c r="CX8" s="59">
        <v>55</v>
      </c>
      <c r="CY8" s="59">
        <v>55</v>
      </c>
      <c r="CZ8" s="59">
        <v>52.5</v>
      </c>
      <c r="DA8" s="59">
        <v>52.5</v>
      </c>
      <c r="DB8" s="59">
        <v>51.8</v>
      </c>
      <c r="DC8" s="59">
        <v>49.6</v>
      </c>
      <c r="DD8" s="59">
        <v>48.8</v>
      </c>
      <c r="DE8" s="59">
        <v>48.6</v>
      </c>
      <c r="DF8" s="59">
        <v>49.8</v>
      </c>
      <c r="DG8" s="59">
        <v>57.7</v>
      </c>
      <c r="DH8" s="59">
        <v>23.6</v>
      </c>
      <c r="DI8" s="59">
        <v>24</v>
      </c>
      <c r="DJ8" s="59">
        <v>23.4</v>
      </c>
      <c r="DK8" s="59">
        <v>23.5</v>
      </c>
      <c r="DL8" s="59">
        <v>25.1</v>
      </c>
      <c r="DM8" s="59">
        <v>29</v>
      </c>
      <c r="DN8" s="59">
        <v>29.2</v>
      </c>
      <c r="DO8" s="59">
        <v>29.4</v>
      </c>
      <c r="DP8" s="59">
        <v>30.9</v>
      </c>
      <c r="DQ8" s="59">
        <v>31.3</v>
      </c>
      <c r="DR8" s="59">
        <v>26.7</v>
      </c>
      <c r="DS8" s="59">
        <v>22.4</v>
      </c>
      <c r="DT8" s="59">
        <v>12</v>
      </c>
      <c r="DU8" s="59">
        <v>6</v>
      </c>
      <c r="DV8" s="59">
        <v>7.7</v>
      </c>
      <c r="DW8" s="59">
        <v>12.6</v>
      </c>
      <c r="DX8" s="59">
        <v>34.200000000000003</v>
      </c>
      <c r="DY8" s="59">
        <v>29.2</v>
      </c>
      <c r="DZ8" s="59">
        <v>25.3</v>
      </c>
      <c r="EA8" s="59">
        <v>21</v>
      </c>
      <c r="EB8" s="59">
        <v>24.3</v>
      </c>
      <c r="EC8" s="59">
        <v>54.3</v>
      </c>
      <c r="ED8" s="58">
        <v>68.599999999999994</v>
      </c>
      <c r="EE8" s="58">
        <v>68.2</v>
      </c>
      <c r="EF8" s="58">
        <v>66.3</v>
      </c>
      <c r="EG8" s="58">
        <v>67.7</v>
      </c>
      <c r="EH8" s="58">
        <v>69.3</v>
      </c>
      <c r="EI8" s="58">
        <v>54</v>
      </c>
      <c r="EJ8" s="58">
        <v>55.4</v>
      </c>
      <c r="EK8" s="58">
        <v>55.5</v>
      </c>
      <c r="EL8" s="58">
        <v>56</v>
      </c>
      <c r="EM8" s="58">
        <v>57.4</v>
      </c>
      <c r="EN8" s="58">
        <v>58</v>
      </c>
      <c r="EO8" s="58">
        <v>72.3</v>
      </c>
      <c r="EP8" s="58">
        <v>64.599999999999994</v>
      </c>
      <c r="EQ8" s="58">
        <v>67.7</v>
      </c>
      <c r="ER8" s="58">
        <v>68.7</v>
      </c>
      <c r="ES8" s="58">
        <v>72.2</v>
      </c>
      <c r="ET8" s="58">
        <v>69.2</v>
      </c>
      <c r="EU8" s="58">
        <v>70.8</v>
      </c>
      <c r="EV8" s="58">
        <v>70.7</v>
      </c>
      <c r="EW8" s="58">
        <v>70.3</v>
      </c>
      <c r="EX8" s="58">
        <v>69.900000000000006</v>
      </c>
      <c r="EY8" s="58">
        <v>70.8</v>
      </c>
      <c r="EZ8" s="59">
        <v>68266801</v>
      </c>
      <c r="FA8" s="59">
        <v>69895837</v>
      </c>
      <c r="FB8" s="59">
        <v>73898186</v>
      </c>
      <c r="FC8" s="59">
        <v>74465005</v>
      </c>
      <c r="FD8" s="59">
        <v>75113953</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2026-01-28T08:48:12Z</cp:lastPrinted>
  <dcterms:created xsi:type="dcterms:W3CDTF">2025-12-15T04:58:07Z</dcterms:created>
  <dcterms:modified xsi:type="dcterms:W3CDTF">2026-03-04T02:57:24Z</dcterms:modified>
  <cp:category/>
</cp:coreProperties>
</file>