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10.1.41.49\rizai\★理財Gフォルダ（R6～）\023  経営比較分析表\R7\06_公開用データ★\03_公共下水道\"/>
    </mc:Choice>
  </mc:AlternateContent>
  <xr:revisionPtr revIDLastSave="0" documentId="13_ncr:1_{85A84AA1-9C9F-4CE2-B38F-B40042AB9F0D}" xr6:coauthVersionLast="47" xr6:coauthVersionMax="47" xr10:uidLastSave="{00000000-0000-0000-0000-000000000000}"/>
  <workbookProtection workbookAlgorithmName="SHA-512" workbookHashValue="xHZRB1yeNIH8ciFXmI00jPSdSnJu7HaZ7mgWHV6SPgSGhbZBkFNwawekz6EP/V52DIUN6FwFEM6ltQYZn8RZ+w==" workbookSaltValue="6o+ZjFkC6f9+GG1QmAxrzQ==" workbookSpinCount="100000" lockStructure="1"/>
  <bookViews>
    <workbookView xWindow="-110" yWindow="-110" windowWidth="22780" windowHeight="145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E85" i="4"/>
  <c r="BB10" i="4"/>
  <c r="W10" i="4"/>
  <c r="BB8" i="4"/>
  <c r="AD8" i="4"/>
  <c r="W8" i="4"/>
  <c r="B8"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<sst xmlns="http://schemas.openxmlformats.org/spreadsheetml/2006/main" count="236" uniqueCount="116">
  <si>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</si>
  <si>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</si>
  <si>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</si>
  <si>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</si>
  <si>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</si>
  <si>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</si>
  <si>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</si>
  <si>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</si>
  <si>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</si>
  <si>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</si>
  <si>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</si>
  <si>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</si>
  <si>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</si>
  <si>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</si>
  <si>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</si>
  <si>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</si>
  <si>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</si>
  <si>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</si>
  <si>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</si>
  <si>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</si>
  <si>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</si>
  <si>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</si>
  <si>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</si>
  <si>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</si>
  <si>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</si>
  <si>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</si>
  <si>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</si>
  <si>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</si>
  <si>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</si>
  <si>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</si>
  <si>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</si>
  <si>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</si>
  <si>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</si>
  <si>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</si>
  <si>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</si>
  <si>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</si>
  <si>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</si>
  <si>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</si>
  <si>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</si>
  <si>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</si>
  <si>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</si>
  <si>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</si>
  <si>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</si>
  <si>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</si>
  <si>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</si>
  <si>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</si>
  <si>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</si>
  <si>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</si>
  <si>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</si>
  <si>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</si>
  <si>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</si>
  <si>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</si>
  <si>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</si>
  <si>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</si>
  <si>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</si>
  <si>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</si>
  <si>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</si>
  <si>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</si>
  <si>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</si>
  <si>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</si>
  <si>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</si>
  <si>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</si>
  <si>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</si>
  <si>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</si>
  <si>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</si>
  <si>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</si>
  <si>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</si>
  <si>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</si>
  <si>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</si>
  <si>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</si>
  <si>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</si>
  <si>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</si>
  <si>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</si>
  <si>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</si>
  <si>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</si>
  <si>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</si>
  <si>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</si>
  <si>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</si>
  <si>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</si>
  <si>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</si>
  <si>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</si>
  <si>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</si>
  <si>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</si>
  <si>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</si>
  <si>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</si>
  <si>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</si>
  <si>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</si>
  <si>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</si>
  <si>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</si>
  <si>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</si>
  <si>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</si>
  <si>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</si>
  <si>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</si>
  <si>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</si>
  <si>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</si>
  <si>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</si>
  <si>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みよし市</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</si>
  <si>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</si>
  <si>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</si>
  <si>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</si>
  <si>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</si>
  <si>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</si>
  <si>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</si>
  <si>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</si>
  <si>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</si>
  <si>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</si>
  <si>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</si>
  <si>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</si>
  <si>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</si>
  <si>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</si>
  <si>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</si>
  <si>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</si>
  <si>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</si>
  <si>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①有形固定資産減価償却率は、令和元年度の法適化に伴い、同年度から減価償却費を算定していることから、平均を下回っています。
　②管渠老朽化率は、雨水管において耐用年数を超えた管渠がありますが、平均を下回っています。
　③管渠改善率は、平均を下回っていますが、改善の必要な管渠が比較的少ないためです。しかし、供用開始から37年が経過し、老朽化した施設や更新期に備え、ストックマネジメント計画に基づく点検調査を行い、適正な施設管理を継続できるよう取り組んでいきます。</t>
    <rPh sb="72" eb="75">
      <t>ウスイカン</t>
    </rPh>
    <rPh sb="79" eb="83">
      <t>タイヨウネンスウ</t>
    </rPh>
    <rPh sb="84" eb="85">
      <t>コ</t>
    </rPh>
    <rPh sb="87" eb="89">
      <t>カンキョ</t>
    </rPh>
    <rPh sb="96" eb="98">
      <t>ヘイキン</t>
    </rPh>
    <rPh sb="99" eb="101">
      <t>シタマワ</t>
    </rPh>
    <phoneticPr fontId="4"/>
  </si>
  <si>
    <t>　令和元年度から地方公営企業法の財務規定等を適用しています。
　①経常収支比率は、100％を上回って黒字であり、平均も上回っています。前年度と比べて上昇した主な要因は、他会計補助金等の収入増加です。しかし、⑤経費回収率は平均を大きく下回っています。今後はより一層の経費削減や使用料改定による収入増加により、事業の効率化や経費回収率の向上が必要と考えます。
　②累積欠損金比率は、純損失が生じていないため、欠損金が発生していません。
　③流動比率は、固定資産の取得による支出増や出資金の減等により、現金預金が減少したものの、建設改良費等の財源に充てるための企業債や未払金等の流動負債が減少し、流動負債の減少が流動資産の減少を上回ったため、前年度を上回りました。
　④企業債残高対事業規模比率は、平均を下回っており、将来的にも整備事業の減少により企業債残高は減少していく見込みです。
　⑥汚水処理原価は、平均を上回っており、今後は施設の老朽化による維持管理費の増加も想定されるため、より一層の経費削減や接続促進による有収水量の増加、不明水対策等が必要であると考えます。
　⑦施設利用率は、本市では処理施設を所有していません。
　⑧水洗化率は、整備区域の拡大を先行させたことにより平均を下回っていますが、積極的に接続促進に取り組むことで水洗化率の向上を図っていきます。</t>
    <rPh sb="84" eb="90">
      <t>タカイケイホジョキン</t>
    </rPh>
    <rPh sb="90" eb="91">
      <t>トウ</t>
    </rPh>
    <rPh sb="92" eb="96">
      <t>シュウニュウゾウカ</t>
    </rPh>
    <rPh sb="297" eb="299">
      <t>フサイ</t>
    </rPh>
    <rPh sb="303" eb="305">
      <t>リュウドウ</t>
    </rPh>
    <rPh sb="305" eb="307">
      <t>シサン</t>
    </rPh>
    <rPh sb="308" eb="310">
      <t>ゲンショウ</t>
    </rPh>
    <rPh sb="332" eb="334">
      <t>ウワマワ</t>
    </rPh>
    <phoneticPr fontId="4"/>
  </si>
  <si>
    <t>　本市の汚水処理施設の整備は、概ね完了しています。今後は、施設の老朽化や維持管理費の増加に対応するため、事業の中長期的な視点に立った収支計画の策定と適正な経営管理を行うため、経費削減による事業の効率化や下水道使用料の改定により、経営基盤の強化や経営の健全化を図ることが必要と考えます。
　このため、令和7年度から使用料を改定いたします。また、経営戦略については、令和2年度に策定済みであり、令和6年度に見直しをいたしました。</t>
    <rPh sb="29" eb="31">
      <t>シセツ</t>
    </rPh>
    <rPh sb="32" eb="35">
      <t>ロウキュウカ</t>
    </rPh>
    <rPh sb="149" eb="151">
      <t>レイワ</t>
    </rPh>
    <rPh sb="152" eb="154">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</si>
</sst>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0.04</c:v>
                </c:pt>
                <c:pt idx="1">
                  <c:v>0.02</c:v>
                </c:pt>
                <c:pt idx="2">
                  <c:v>0.04</c:v>
                </c:pt>
                <c:pt idx="3">
                  <c:v>0.01</c:v>
                </c:pt>
                <c:pt idx="4">
                  <c:v>0.04</c:v>
                </c:pt>
              </c:numCache>
            </c:numRef>
          </c:val>
          <c:extLst>
            <c:ext xmlns:c16="http://schemas.microsoft.com/office/drawing/2014/chart" uri="{C3380CC4-5D6E-409C-BE32-E72D297353CC}">
              <c16:uniqueId val="{00000000-E399-4663-B00C-22D9347122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0.08</c:v>
                </c:pt>
                <c:pt idx="1">
                  <c:v>0.24</c:v>
                </c:pt>
                <c:pt idx="2">
                  <c:v>0.14000000000000001</c:v>
                </c:pt>
                <c:pt idx="3">
                  <c:v>0.06</c:v>
                </c:pt>
                <c:pt idx="4">
                  <c:v>7.0000000000000007E-2</c:v>
                </c:pt>
              </c:numCache>
            </c:numRef>
          </c:val>
          <c:smooth val="0"/>
          <c:extLst>
            <c:ext xmlns:c16="http://schemas.microsoft.com/office/drawing/2014/chart" uri="{C3380CC4-5D6E-409C-BE32-E72D297353CC}">
              <c16:uniqueId val="{00000001-E399-4663-B00C-22D9347122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23A-44F7-87ED-0F93AB318A0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60.78</c:v>
                </c:pt>
                <c:pt idx="1">
                  <c:v>59.96</c:v>
                </c:pt>
                <c:pt idx="2">
                  <c:v>59.9</c:v>
                </c:pt>
                <c:pt idx="3">
                  <c:v>60.13</c:v>
                </c:pt>
                <c:pt idx="4">
                  <c:v>62.51</c:v>
                </c:pt>
              </c:numCache>
            </c:numRef>
          </c:val>
          <c:smooth val="0"/>
          <c:extLst>
            <c:ext xmlns:c16="http://schemas.microsoft.com/office/drawing/2014/chart" uri="{C3380CC4-5D6E-409C-BE32-E72D297353CC}">
              <c16:uniqueId val="{00000001-A23A-44F7-87ED-0F93AB318A0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92.96</c:v>
                </c:pt>
                <c:pt idx="1">
                  <c:v>92.96</c:v>
                </c:pt>
                <c:pt idx="2">
                  <c:v>93.76</c:v>
                </c:pt>
                <c:pt idx="3">
                  <c:v>93.86</c:v>
                </c:pt>
                <c:pt idx="4">
                  <c:v>93.87</c:v>
                </c:pt>
              </c:numCache>
            </c:numRef>
          </c:val>
          <c:extLst>
            <c:ext xmlns:c16="http://schemas.microsoft.com/office/drawing/2014/chart" uri="{C3380CC4-5D6E-409C-BE32-E72D297353CC}">
              <c16:uniqueId val="{00000000-DA3B-4E60-8CBF-C2716BCB7E42}"/>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94.17</c:v>
                </c:pt>
                <c:pt idx="1">
                  <c:v>94.27</c:v>
                </c:pt>
                <c:pt idx="2">
                  <c:v>94.46</c:v>
                </c:pt>
                <c:pt idx="3">
                  <c:v>94.37</c:v>
                </c:pt>
                <c:pt idx="4">
                  <c:v>94.61</c:v>
                </c:pt>
              </c:numCache>
            </c:numRef>
          </c:val>
          <c:smooth val="0"/>
          <c:extLst>
            <c:ext xmlns:c16="http://schemas.microsoft.com/office/drawing/2014/chart" uri="{C3380CC4-5D6E-409C-BE32-E72D297353CC}">
              <c16:uniqueId val="{00000001-DA3B-4E60-8CBF-C2716BCB7E42}"/>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108.76</c:v>
                </c:pt>
                <c:pt idx="1">
                  <c:v>110.55</c:v>
                </c:pt>
                <c:pt idx="2">
                  <c:v>111.41</c:v>
                </c:pt>
                <c:pt idx="3">
                  <c:v>113.01</c:v>
                </c:pt>
                <c:pt idx="4">
                  <c:v>116.51</c:v>
                </c:pt>
              </c:numCache>
            </c:numRef>
          </c:val>
          <c:extLst>
            <c:ext xmlns:c16="http://schemas.microsoft.com/office/drawing/2014/chart" uri="{C3380CC4-5D6E-409C-BE32-E72D297353CC}">
              <c16:uniqueId val="{00000000-ABA1-4C1A-BB28-F4E8E3AF1CD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106.67</c:v>
                </c:pt>
                <c:pt idx="1">
                  <c:v>106.9</c:v>
                </c:pt>
                <c:pt idx="2">
                  <c:v>106.74</c:v>
                </c:pt>
                <c:pt idx="3">
                  <c:v>106.65</c:v>
                </c:pt>
                <c:pt idx="4">
                  <c:v>106.25</c:v>
                </c:pt>
              </c:numCache>
            </c:numRef>
          </c:val>
          <c:smooth val="0"/>
          <c:extLst>
            <c:ext xmlns:c16="http://schemas.microsoft.com/office/drawing/2014/chart" uri="{C3380CC4-5D6E-409C-BE32-E72D297353CC}">
              <c16:uniqueId val="{00000001-ABA1-4C1A-BB28-F4E8E3AF1CD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6.2</c:v>
                </c:pt>
                <c:pt idx="1">
                  <c:v>9.1</c:v>
                </c:pt>
                <c:pt idx="2">
                  <c:v>11.84</c:v>
                </c:pt>
                <c:pt idx="3">
                  <c:v>13.93</c:v>
                </c:pt>
                <c:pt idx="4">
                  <c:v>16.84</c:v>
                </c:pt>
              </c:numCache>
            </c:numRef>
          </c:val>
          <c:extLst>
            <c:ext xmlns:c16="http://schemas.microsoft.com/office/drawing/2014/chart" uri="{C3380CC4-5D6E-409C-BE32-E72D297353CC}">
              <c16:uniqueId val="{00000000-5E9C-4160-9719-5E76002146B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23.25</c:v>
                </c:pt>
                <c:pt idx="1">
                  <c:v>25.2</c:v>
                </c:pt>
                <c:pt idx="2">
                  <c:v>27.42</c:v>
                </c:pt>
                <c:pt idx="3">
                  <c:v>30.01</c:v>
                </c:pt>
                <c:pt idx="4">
                  <c:v>32.229999999999997</c:v>
                </c:pt>
              </c:numCache>
            </c:numRef>
          </c:val>
          <c:smooth val="0"/>
          <c:extLst>
            <c:ext xmlns:c16="http://schemas.microsoft.com/office/drawing/2014/chart" uri="{C3380CC4-5D6E-409C-BE32-E72D297353CC}">
              <c16:uniqueId val="{00000001-5E9C-4160-9719-5E76002146B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quot;-&quot;">
                  <c:v>0.24</c:v>
                </c:pt>
              </c:numCache>
            </c:numRef>
          </c:val>
          <c:extLst>
            <c:ext xmlns:c16="http://schemas.microsoft.com/office/drawing/2014/chart" uri="{C3380CC4-5D6E-409C-BE32-E72D297353CC}">
              <c16:uniqueId val="{00000000-8F29-4C76-8E55-DD829DF663C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1.06</c:v>
                </c:pt>
                <c:pt idx="1">
                  <c:v>2.02</c:v>
                </c:pt>
                <c:pt idx="2">
                  <c:v>2.67</c:v>
                </c:pt>
                <c:pt idx="3">
                  <c:v>3.43</c:v>
                </c:pt>
                <c:pt idx="4">
                  <c:v>4.25</c:v>
                </c:pt>
              </c:numCache>
            </c:numRef>
          </c:val>
          <c:smooth val="0"/>
          <c:extLst>
            <c:ext xmlns:c16="http://schemas.microsoft.com/office/drawing/2014/chart" uri="{C3380CC4-5D6E-409C-BE32-E72D297353CC}">
              <c16:uniqueId val="{00000001-8F29-4C76-8E55-DD829DF663C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871-48DC-A637-FACD257C3A6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3.68</c:v>
                </c:pt>
                <c:pt idx="1">
                  <c:v>5.3</c:v>
                </c:pt>
                <c:pt idx="2">
                  <c:v>6.49</c:v>
                </c:pt>
                <c:pt idx="3">
                  <c:v>6.74</c:v>
                </c:pt>
                <c:pt idx="4">
                  <c:v>6.65</c:v>
                </c:pt>
              </c:numCache>
            </c:numRef>
          </c:val>
          <c:smooth val="0"/>
          <c:extLst>
            <c:ext xmlns:c16="http://schemas.microsoft.com/office/drawing/2014/chart" uri="{C3380CC4-5D6E-409C-BE32-E72D297353CC}">
              <c16:uniqueId val="{00000001-F871-48DC-A637-FACD257C3A6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81.819999999999993</c:v>
                </c:pt>
                <c:pt idx="1">
                  <c:v>85.66</c:v>
                </c:pt>
                <c:pt idx="2">
                  <c:v>103.55</c:v>
                </c:pt>
                <c:pt idx="3">
                  <c:v>103.86</c:v>
                </c:pt>
                <c:pt idx="4">
                  <c:v>109.14</c:v>
                </c:pt>
              </c:numCache>
            </c:numRef>
          </c:val>
          <c:extLst>
            <c:ext xmlns:c16="http://schemas.microsoft.com/office/drawing/2014/chart" uri="{C3380CC4-5D6E-409C-BE32-E72D297353CC}">
              <c16:uniqueId val="{00000000-3585-45D6-8665-01D2CBE456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67.86</c:v>
                </c:pt>
                <c:pt idx="1">
                  <c:v>72.92</c:v>
                </c:pt>
                <c:pt idx="2">
                  <c:v>81.19</c:v>
                </c:pt>
                <c:pt idx="3">
                  <c:v>85.86</c:v>
                </c:pt>
                <c:pt idx="4">
                  <c:v>94.74</c:v>
                </c:pt>
              </c:numCache>
            </c:numRef>
          </c:val>
          <c:smooth val="0"/>
          <c:extLst>
            <c:ext xmlns:c16="http://schemas.microsoft.com/office/drawing/2014/chart" uri="{C3380CC4-5D6E-409C-BE32-E72D297353CC}">
              <c16:uniqueId val="{00000001-3585-45D6-8665-01D2CBE456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567.73</c:v>
                </c:pt>
                <c:pt idx="1">
                  <c:v>518.6</c:v>
                </c:pt>
                <c:pt idx="2">
                  <c:v>476.38</c:v>
                </c:pt>
                <c:pt idx="3">
                  <c:v>400.07</c:v>
                </c:pt>
                <c:pt idx="4">
                  <c:v>354.52</c:v>
                </c:pt>
              </c:numCache>
            </c:numRef>
          </c:val>
          <c:extLst>
            <c:ext xmlns:c16="http://schemas.microsoft.com/office/drawing/2014/chart" uri="{C3380CC4-5D6E-409C-BE32-E72D297353CC}">
              <c16:uniqueId val="{00000000-B998-4D2E-854A-F263A402DB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709.4</c:v>
                </c:pt>
                <c:pt idx="1">
                  <c:v>734.47</c:v>
                </c:pt>
                <c:pt idx="2">
                  <c:v>720.89</c:v>
                </c:pt>
                <c:pt idx="3">
                  <c:v>676.93</c:v>
                </c:pt>
                <c:pt idx="4">
                  <c:v>635.88</c:v>
                </c:pt>
              </c:numCache>
            </c:numRef>
          </c:val>
          <c:smooth val="0"/>
          <c:extLst>
            <c:ext xmlns:c16="http://schemas.microsoft.com/office/drawing/2014/chart" uri="{C3380CC4-5D6E-409C-BE32-E72D297353CC}">
              <c16:uniqueId val="{00000001-B998-4D2E-854A-F263A402DB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72.73</c:v>
                </c:pt>
                <c:pt idx="1">
                  <c:v>73.349999999999994</c:v>
                </c:pt>
                <c:pt idx="2">
                  <c:v>72.72</c:v>
                </c:pt>
                <c:pt idx="3">
                  <c:v>72.58</c:v>
                </c:pt>
                <c:pt idx="4">
                  <c:v>72.56</c:v>
                </c:pt>
              </c:numCache>
            </c:numRef>
          </c:val>
          <c:extLst>
            <c:ext xmlns:c16="http://schemas.microsoft.com/office/drawing/2014/chart" uri="{C3380CC4-5D6E-409C-BE32-E72D297353CC}">
              <c16:uniqueId val="{00000000-F6DF-4419-A655-C6CC7911EFC6}"/>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91.14</c:v>
                </c:pt>
                <c:pt idx="1">
                  <c:v>90.69</c:v>
                </c:pt>
                <c:pt idx="2">
                  <c:v>90.5</c:v>
                </c:pt>
                <c:pt idx="3">
                  <c:v>92.66</c:v>
                </c:pt>
                <c:pt idx="4">
                  <c:v>93.49</c:v>
                </c:pt>
              </c:numCache>
            </c:numRef>
          </c:val>
          <c:smooth val="0"/>
          <c:extLst>
            <c:ext xmlns:c16="http://schemas.microsoft.com/office/drawing/2014/chart" uri="{C3380CC4-5D6E-409C-BE32-E72D297353CC}">
              <c16:uniqueId val="{00000001-F6DF-4419-A655-C6CC7911EFC6}"/>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150</c:v>
                </c:pt>
                <c:pt idx="1">
                  <c:v>150.1</c:v>
                </c:pt>
                <c:pt idx="2">
                  <c:v>150.38999999999999</c:v>
                </c:pt>
                <c:pt idx="3">
                  <c:v>150.4</c:v>
                </c:pt>
                <c:pt idx="4">
                  <c:v>150.4</c:v>
                </c:pt>
              </c:numCache>
            </c:numRef>
          </c:val>
          <c:extLst>
            <c:ext xmlns:c16="http://schemas.microsoft.com/office/drawing/2014/chart" uri="{C3380CC4-5D6E-409C-BE32-E72D297353CC}">
              <c16:uniqueId val="{00000000-4F57-4AB4-815C-25BDAC9CCB4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136.86000000000001</c:v>
                </c:pt>
                <c:pt idx="1">
                  <c:v>138.52000000000001</c:v>
                </c:pt>
                <c:pt idx="2">
                  <c:v>138.66999999999999</c:v>
                </c:pt>
                <c:pt idx="3">
                  <c:v>139.12</c:v>
                </c:pt>
                <c:pt idx="4">
                  <c:v>141.68</c:v>
                </c:pt>
              </c:numCache>
            </c:numRef>
          </c:val>
          <c:smooth val="0"/>
          <c:extLst>
            <c:ext xmlns:c16="http://schemas.microsoft.com/office/drawing/2014/chart" uri="{C3380CC4-5D6E-409C-BE32-E72D297353CC}">
              <c16:uniqueId val="{00000001-4F57-4AB4-815C-25BDAC9CCB4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愛知県　みよし市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Bc1</v>
      </c>
      <c r="X8" s="64"/>
      <c r="Y8" s="64"/>
      <c r="Z8" s="64"/>
      <c r="AA8" s="64"/>
      <c r="AB8" s="64"/>
      <c r="AC8" s="64"/>
      <c r="AD8" s="65" t="str">
        <f>データ!$M$6</f>
        <v>非設置</v>
      </c>
      <c r="AE8" s="65"/>
      <c r="AF8" s="65"/>
      <c r="AG8" s="65"/>
      <c r="AH8" s="65"/>
      <c r="AI8" s="65"/>
      <c r="AJ8" s="65"/>
      <c r="AK8" s="3"/>
      <c r="AL8" s="44">
        <f>データ!S6</f>
        <v>61408</v>
      </c>
      <c r="AM8" s="44"/>
      <c r="AN8" s="44"/>
      <c r="AO8" s="44"/>
      <c r="AP8" s="44"/>
      <c r="AQ8" s="44"/>
      <c r="AR8" s="44"/>
      <c r="AS8" s="44"/>
      <c r="AT8" s="45">
        <f>データ!T6</f>
        <v>32.19</v>
      </c>
      <c r="AU8" s="45"/>
      <c r="AV8" s="45"/>
      <c r="AW8" s="45"/>
      <c r="AX8" s="45"/>
      <c r="AY8" s="45"/>
      <c r="AZ8" s="45"/>
      <c r="BA8" s="45"/>
      <c r="BB8" s="45">
        <f>データ!U6</f>
        <v>1907.67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82.26</v>
      </c>
      <c r="J10" s="45"/>
      <c r="K10" s="45"/>
      <c r="L10" s="45"/>
      <c r="M10" s="45"/>
      <c r="N10" s="45"/>
      <c r="O10" s="45"/>
      <c r="P10" s="45">
        <f>データ!P6</f>
        <v>84.14</v>
      </c>
      <c r="Q10" s="45"/>
      <c r="R10" s="45"/>
      <c r="S10" s="45"/>
      <c r="T10" s="45"/>
      <c r="U10" s="45"/>
      <c r="V10" s="45"/>
      <c r="W10" s="45">
        <f>データ!Q6</f>
        <v>84.59</v>
      </c>
      <c r="X10" s="45"/>
      <c r="Y10" s="45"/>
      <c r="Z10" s="45"/>
      <c r="AA10" s="45"/>
      <c r="AB10" s="45"/>
      <c r="AC10" s="45"/>
      <c r="AD10" s="44">
        <f>データ!R6</f>
        <v>1980</v>
      </c>
      <c r="AE10" s="44"/>
      <c r="AF10" s="44"/>
      <c r="AG10" s="44"/>
      <c r="AH10" s="44"/>
      <c r="AI10" s="44"/>
      <c r="AJ10" s="44"/>
      <c r="AK10" s="2"/>
      <c r="AL10" s="44">
        <f>データ!V6</f>
        <v>51617</v>
      </c>
      <c r="AM10" s="44"/>
      <c r="AN10" s="44"/>
      <c r="AO10" s="44"/>
      <c r="AP10" s="44"/>
      <c r="AQ10" s="44"/>
      <c r="AR10" s="44"/>
      <c r="AS10" s="44"/>
      <c r="AT10" s="45">
        <f>データ!W6</f>
        <v>9.3800000000000008</v>
      </c>
      <c r="AU10" s="45"/>
      <c r="AV10" s="45"/>
      <c r="AW10" s="45"/>
      <c r="AX10" s="45"/>
      <c r="AY10" s="45"/>
      <c r="AZ10" s="45"/>
      <c r="BA10" s="45"/>
      <c r="BB10" s="45">
        <f>データ!X6</f>
        <v>5502.88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114</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7dvQovlm45a7UqDajfktdI6aclo2BBfFHhtJrndWN79n9oRkXkFjesQT4CDHNN4SVfztq8iAePBlffxQtI/mBw==" saltValue="qtZyJM1hmRFxhpf6bwAw0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232360</v>
      </c>
      <c r="D6" s="19">
        <f t="shared" si="3"/>
        <v>46</v>
      </c>
      <c r="E6" s="19">
        <f t="shared" si="3"/>
        <v>17</v>
      </c>
      <c r="F6" s="19">
        <f t="shared" si="3"/>
        <v>1</v>
      </c>
      <c r="G6" s="19">
        <f t="shared" si="3"/>
        <v>0</v>
      </c>
      <c r="H6" s="19" t="str">
        <f t="shared" si="3"/>
        <v>愛知県　みよし市</v>
      </c>
      <c r="I6" s="19" t="str">
        <f t="shared" si="3"/>
        <v>法適用</v>
      </c>
      <c r="J6" s="19" t="str">
        <f t="shared" si="3"/>
        <v>下水道事業</v>
      </c>
      <c r="K6" s="19" t="str">
        <f t="shared" si="3"/>
        <v>公共下水道</v>
      </c>
      <c r="L6" s="19" t="str">
        <f t="shared" si="3"/>
        <v>Bc1</v>
      </c>
      <c r="M6" s="19" t="str">
        <f t="shared" si="3"/>
        <v>非設置</v>
      </c>
      <c r="N6" s="20" t="str">
        <f t="shared" si="3"/>
        <v>-</v>
      </c>
      <c r="O6" s="20">
        <f t="shared" si="3"/>
        <v>82.26</v>
      </c>
      <c r="P6" s="20">
        <f t="shared" si="3"/>
        <v>84.14</v>
      </c>
      <c r="Q6" s="20">
        <f t="shared" si="3"/>
        <v>84.59</v>
      </c>
      <c r="R6" s="20">
        <f t="shared" si="3"/>
        <v>1980</v>
      </c>
      <c r="S6" s="20">
        <f t="shared" si="3"/>
        <v>61408</v>
      </c>
      <c r="T6" s="20">
        <f t="shared" si="3"/>
        <v>32.19</v>
      </c>
      <c r="U6" s="20">
        <f t="shared" si="3"/>
        <v>1907.67</v>
      </c>
      <c r="V6" s="20">
        <f t="shared" si="3"/>
        <v>51617</v>
      </c>
      <c r="W6" s="20">
        <f t="shared" si="3"/>
        <v>9.3800000000000008</v>
      </c>
      <c r="X6" s="20">
        <f t="shared" si="3"/>
        <v>5502.88</v>
      </c>
      <c r="Y6" s="21">
        <f>IF(Y7="",NA(),Y7)</f>
        <v>108.76</v>
      </c>
      <c r="Z6" s="21">
        <f t="shared" ref="Z6:AH6" si="4">IF(Z7="",NA(),Z7)</f>
        <v>110.55</v>
      </c>
      <c r="AA6" s="21">
        <f t="shared" si="4"/>
        <v>111.41</v>
      </c>
      <c r="AB6" s="21">
        <f t="shared" si="4"/>
        <v>113.01</v>
      </c>
      <c r="AC6" s="21">
        <f t="shared" si="4"/>
        <v>116.51</v>
      </c>
      <c r="AD6" s="21">
        <f t="shared" si="4"/>
        <v>106.67</v>
      </c>
      <c r="AE6" s="21">
        <f t="shared" si="4"/>
        <v>106.9</v>
      </c>
      <c r="AF6" s="21">
        <f t="shared" si="4"/>
        <v>106.74</v>
      </c>
      <c r="AG6" s="21">
        <f t="shared" si="4"/>
        <v>106.65</v>
      </c>
      <c r="AH6" s="21">
        <f t="shared" si="4"/>
        <v>106.25</v>
      </c>
      <c r="AI6" s="20" t="str">
        <f>IF(AI7="","",IF(AI7="-","【-】","【"&amp;SUBSTITUTE(TEXT(AI7,"#,##0.00"),"-","△")&amp;"】"))</f>
        <v>【105.36】</v>
      </c>
      <c r="AJ6" s="20">
        <f>IF(AJ7="",NA(),AJ7)</f>
        <v>0</v>
      </c>
      <c r="AK6" s="20">
        <f t="shared" ref="AK6:AS6" si="5">IF(AK7="",NA(),AK7)</f>
        <v>0</v>
      </c>
      <c r="AL6" s="20">
        <f t="shared" si="5"/>
        <v>0</v>
      </c>
      <c r="AM6" s="20">
        <f t="shared" si="5"/>
        <v>0</v>
      </c>
      <c r="AN6" s="20">
        <f t="shared" si="5"/>
        <v>0</v>
      </c>
      <c r="AO6" s="21">
        <f t="shared" si="5"/>
        <v>3.68</v>
      </c>
      <c r="AP6" s="21">
        <f t="shared" si="5"/>
        <v>5.3</v>
      </c>
      <c r="AQ6" s="21">
        <f t="shared" si="5"/>
        <v>6.49</v>
      </c>
      <c r="AR6" s="21">
        <f t="shared" si="5"/>
        <v>6.74</v>
      </c>
      <c r="AS6" s="21">
        <f t="shared" si="5"/>
        <v>6.65</v>
      </c>
      <c r="AT6" s="20" t="str">
        <f>IF(AT7="","",IF(AT7="-","【-】","【"&amp;SUBSTITUTE(TEXT(AT7,"#,##0.00"),"-","△")&amp;"】"))</f>
        <v>【3.12】</v>
      </c>
      <c r="AU6" s="21">
        <f>IF(AU7="",NA(),AU7)</f>
        <v>81.819999999999993</v>
      </c>
      <c r="AV6" s="21">
        <f t="shared" ref="AV6:BD6" si="6">IF(AV7="",NA(),AV7)</f>
        <v>85.66</v>
      </c>
      <c r="AW6" s="21">
        <f t="shared" si="6"/>
        <v>103.55</v>
      </c>
      <c r="AX6" s="21">
        <f t="shared" si="6"/>
        <v>103.86</v>
      </c>
      <c r="AY6" s="21">
        <f t="shared" si="6"/>
        <v>109.14</v>
      </c>
      <c r="AZ6" s="21">
        <f t="shared" si="6"/>
        <v>67.86</v>
      </c>
      <c r="BA6" s="21">
        <f t="shared" si="6"/>
        <v>72.92</v>
      </c>
      <c r="BB6" s="21">
        <f t="shared" si="6"/>
        <v>81.19</v>
      </c>
      <c r="BC6" s="21">
        <f t="shared" si="6"/>
        <v>85.86</v>
      </c>
      <c r="BD6" s="21">
        <f t="shared" si="6"/>
        <v>94.74</v>
      </c>
      <c r="BE6" s="20" t="str">
        <f>IF(BE7="","",IF(BE7="-","【-】","【"&amp;SUBSTITUTE(TEXT(BE7,"#,##0.00"),"-","△")&amp;"】"))</f>
        <v>【82.75】</v>
      </c>
      <c r="BF6" s="21">
        <f>IF(BF7="",NA(),BF7)</f>
        <v>567.73</v>
      </c>
      <c r="BG6" s="21">
        <f t="shared" ref="BG6:BO6" si="7">IF(BG7="",NA(),BG7)</f>
        <v>518.6</v>
      </c>
      <c r="BH6" s="21">
        <f t="shared" si="7"/>
        <v>476.38</v>
      </c>
      <c r="BI6" s="21">
        <f t="shared" si="7"/>
        <v>400.07</v>
      </c>
      <c r="BJ6" s="21">
        <f t="shared" si="7"/>
        <v>354.52</v>
      </c>
      <c r="BK6" s="21">
        <f t="shared" si="7"/>
        <v>709.4</v>
      </c>
      <c r="BL6" s="21">
        <f t="shared" si="7"/>
        <v>734.47</v>
      </c>
      <c r="BM6" s="21">
        <f t="shared" si="7"/>
        <v>720.89</v>
      </c>
      <c r="BN6" s="21">
        <f t="shared" si="7"/>
        <v>676.93</v>
      </c>
      <c r="BO6" s="21">
        <f t="shared" si="7"/>
        <v>635.88</v>
      </c>
      <c r="BP6" s="20" t="str">
        <f>IF(BP7="","",IF(BP7="-","【-】","【"&amp;SUBSTITUTE(TEXT(BP7,"#,##0.00"),"-","△")&amp;"】"))</f>
        <v>【602.56】</v>
      </c>
      <c r="BQ6" s="21">
        <f>IF(BQ7="",NA(),BQ7)</f>
        <v>72.73</v>
      </c>
      <c r="BR6" s="21">
        <f t="shared" ref="BR6:BZ6" si="8">IF(BR7="",NA(),BR7)</f>
        <v>73.349999999999994</v>
      </c>
      <c r="BS6" s="21">
        <f t="shared" si="8"/>
        <v>72.72</v>
      </c>
      <c r="BT6" s="21">
        <f t="shared" si="8"/>
        <v>72.58</v>
      </c>
      <c r="BU6" s="21">
        <f t="shared" si="8"/>
        <v>72.56</v>
      </c>
      <c r="BV6" s="21">
        <f t="shared" si="8"/>
        <v>91.14</v>
      </c>
      <c r="BW6" s="21">
        <f t="shared" si="8"/>
        <v>90.69</v>
      </c>
      <c r="BX6" s="21">
        <f t="shared" si="8"/>
        <v>90.5</v>
      </c>
      <c r="BY6" s="21">
        <f t="shared" si="8"/>
        <v>92.66</v>
      </c>
      <c r="BZ6" s="21">
        <f t="shared" si="8"/>
        <v>93.49</v>
      </c>
      <c r="CA6" s="20" t="str">
        <f>IF(CA7="","",IF(CA7="-","【-】","【"&amp;SUBSTITUTE(TEXT(CA7,"#,##0.00"),"-","△")&amp;"】"))</f>
        <v>【97.94】</v>
      </c>
      <c r="CB6" s="21">
        <f>IF(CB7="",NA(),CB7)</f>
        <v>150</v>
      </c>
      <c r="CC6" s="21">
        <f t="shared" ref="CC6:CK6" si="9">IF(CC7="",NA(),CC7)</f>
        <v>150.1</v>
      </c>
      <c r="CD6" s="21">
        <f t="shared" si="9"/>
        <v>150.38999999999999</v>
      </c>
      <c r="CE6" s="21">
        <f t="shared" si="9"/>
        <v>150.4</v>
      </c>
      <c r="CF6" s="21">
        <f t="shared" si="9"/>
        <v>150.4</v>
      </c>
      <c r="CG6" s="21">
        <f t="shared" si="9"/>
        <v>136.86000000000001</v>
      </c>
      <c r="CH6" s="21">
        <f t="shared" si="9"/>
        <v>138.52000000000001</v>
      </c>
      <c r="CI6" s="21">
        <f t="shared" si="9"/>
        <v>138.66999999999999</v>
      </c>
      <c r="CJ6" s="21">
        <f t="shared" si="9"/>
        <v>139.12</v>
      </c>
      <c r="CK6" s="21">
        <f t="shared" si="9"/>
        <v>141.68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60.78</v>
      </c>
      <c r="CS6" s="21">
        <f t="shared" si="10"/>
        <v>59.96</v>
      </c>
      <c r="CT6" s="21">
        <f t="shared" si="10"/>
        <v>59.9</v>
      </c>
      <c r="CU6" s="21">
        <f t="shared" si="10"/>
        <v>60.13</v>
      </c>
      <c r="CV6" s="21">
        <f t="shared" si="10"/>
        <v>62.51</v>
      </c>
      <c r="CW6" s="20" t="str">
        <f>IF(CW7="","",IF(CW7="-","【-】","【"&amp;SUBSTITUTE(TEXT(CW7,"#,##0.00"),"-","△")&amp;"】"))</f>
        <v>【60.13】</v>
      </c>
      <c r="CX6" s="21">
        <f>IF(CX7="",NA(),CX7)</f>
        <v>92.96</v>
      </c>
      <c r="CY6" s="21">
        <f t="shared" ref="CY6:DG6" si="11">IF(CY7="",NA(),CY7)</f>
        <v>92.96</v>
      </c>
      <c r="CZ6" s="21">
        <f t="shared" si="11"/>
        <v>93.76</v>
      </c>
      <c r="DA6" s="21">
        <f t="shared" si="11"/>
        <v>93.86</v>
      </c>
      <c r="DB6" s="21">
        <f t="shared" si="11"/>
        <v>93.87</v>
      </c>
      <c r="DC6" s="21">
        <f t="shared" si="11"/>
        <v>94.17</v>
      </c>
      <c r="DD6" s="21">
        <f t="shared" si="11"/>
        <v>94.27</v>
      </c>
      <c r="DE6" s="21">
        <f t="shared" si="11"/>
        <v>94.46</v>
      </c>
      <c r="DF6" s="21">
        <f t="shared" si="11"/>
        <v>94.37</v>
      </c>
      <c r="DG6" s="21">
        <f t="shared" si="11"/>
        <v>94.61</v>
      </c>
      <c r="DH6" s="20" t="str">
        <f>IF(DH7="","",IF(DH7="-","【-】","【"&amp;SUBSTITUTE(TEXT(DH7,"#,##0.00"),"-","△")&amp;"】"))</f>
        <v>【96.00】</v>
      </c>
      <c r="DI6" s="21">
        <f>IF(DI7="",NA(),DI7)</f>
        <v>6.2</v>
      </c>
      <c r="DJ6" s="21">
        <f t="shared" ref="DJ6:DR6" si="12">IF(DJ7="",NA(),DJ7)</f>
        <v>9.1</v>
      </c>
      <c r="DK6" s="21">
        <f t="shared" si="12"/>
        <v>11.84</v>
      </c>
      <c r="DL6" s="21">
        <f t="shared" si="12"/>
        <v>13.93</v>
      </c>
      <c r="DM6" s="21">
        <f t="shared" si="12"/>
        <v>16.84</v>
      </c>
      <c r="DN6" s="21">
        <f t="shared" si="12"/>
        <v>23.25</v>
      </c>
      <c r="DO6" s="21">
        <f t="shared" si="12"/>
        <v>25.2</v>
      </c>
      <c r="DP6" s="21">
        <f t="shared" si="12"/>
        <v>27.42</v>
      </c>
      <c r="DQ6" s="21">
        <f t="shared" si="12"/>
        <v>30.01</v>
      </c>
      <c r="DR6" s="21">
        <f t="shared" si="12"/>
        <v>32.229999999999997</v>
      </c>
      <c r="DS6" s="20" t="str">
        <f>IF(DS7="","",IF(DS7="-","【-】","【"&amp;SUBSTITUTE(TEXT(DS7,"#,##0.00"),"-","△")&amp;"】"))</f>
        <v>【42.20】</v>
      </c>
      <c r="DT6" s="20">
        <f>IF(DT7="",NA(),DT7)</f>
        <v>0</v>
      </c>
      <c r="DU6" s="20">
        <f t="shared" ref="DU6:EC6" si="13">IF(DU7="",NA(),DU7)</f>
        <v>0</v>
      </c>
      <c r="DV6" s="20">
        <f t="shared" si="13"/>
        <v>0</v>
      </c>
      <c r="DW6" s="20">
        <f t="shared" si="13"/>
        <v>0</v>
      </c>
      <c r="DX6" s="21">
        <f t="shared" si="13"/>
        <v>0.24</v>
      </c>
      <c r="DY6" s="21">
        <f t="shared" si="13"/>
        <v>1.06</v>
      </c>
      <c r="DZ6" s="21">
        <f t="shared" si="13"/>
        <v>2.02</v>
      </c>
      <c r="EA6" s="21">
        <f t="shared" si="13"/>
        <v>2.67</v>
      </c>
      <c r="EB6" s="21">
        <f t="shared" si="13"/>
        <v>3.43</v>
      </c>
      <c r="EC6" s="21">
        <f t="shared" si="13"/>
        <v>4.25</v>
      </c>
      <c r="ED6" s="20" t="str">
        <f>IF(ED7="","",IF(ED7="-","【-】","【"&amp;SUBSTITUTE(TEXT(ED7,"#,##0.00"),"-","△")&amp;"】"))</f>
        <v>【9.46】</v>
      </c>
      <c r="EE6" s="21">
        <f>IF(EE7="",NA(),EE7)</f>
        <v>0.04</v>
      </c>
      <c r="EF6" s="21">
        <f t="shared" ref="EF6:EN6" si="14">IF(EF7="",NA(),EF7)</f>
        <v>0.02</v>
      </c>
      <c r="EG6" s="21">
        <f t="shared" si="14"/>
        <v>0.04</v>
      </c>
      <c r="EH6" s="21">
        <f t="shared" si="14"/>
        <v>0.01</v>
      </c>
      <c r="EI6" s="21">
        <f t="shared" si="14"/>
        <v>0.04</v>
      </c>
      <c r="EJ6" s="21">
        <f t="shared" si="14"/>
        <v>0.08</v>
      </c>
      <c r="EK6" s="21">
        <f t="shared" si="14"/>
        <v>0.24</v>
      </c>
      <c r="EL6" s="21">
        <f t="shared" si="14"/>
        <v>0.14000000000000001</v>
      </c>
      <c r="EM6" s="21">
        <f t="shared" si="14"/>
        <v>0.06</v>
      </c>
      <c r="EN6" s="21">
        <f t="shared" si="14"/>
        <v>7.0000000000000007E-2</v>
      </c>
      <c r="EO6" s="20" t="str">
        <f>IF(EO7="","",IF(EO7="-","【-】","【"&amp;SUBSTITUTE(TEXT(EO7,"#,##0.00"),"-","△")&amp;"】"))</f>
        <v>【0.19】</v>
      </c>
    </row>
    <row r="7" spans="1:148" s="22" customFormat="1" x14ac:dyDescent="0.2">
      <c r="A7" s="14"/>
      <c r="B7" s="23">
        <v>2024</v>
      </c>
      <c r="C7" s="23">
        <v>232360</v>
      </c>
      <c r="D7" s="23">
        <v>46</v>
      </c>
      <c r="E7" s="23">
        <v>17</v>
      </c>
      <c r="F7" s="23">
        <v>1</v>
      </c>
      <c r="G7" s="23">
        <v>0</v>
      </c>
      <c r="H7" s="23" t="s">
        <v>96</v>
      </c>
      <c r="I7" s="23" t="s">
        <v>97</v>
      </c>
      <c r="J7" s="23" t="s">
        <v>98</v>
      </c>
      <c r="K7" s="23" t="s">
        <v>99</v>
      </c>
      <c r="L7" s="23" t="s">
        <v>100</v>
      </c>
      <c r="M7" s="23" t="s">
        <v>101</v>
      </c>
      <c r="N7" s="24" t="s">
        <v>102</v>
      </c>
      <c r="O7" s="24">
        <v>82.26</v>
      </c>
      <c r="P7" s="24">
        <v>84.14</v>
      </c>
      <c r="Q7" s="24">
        <v>84.59</v>
      </c>
      <c r="R7" s="24">
        <v>1980</v>
      </c>
      <c r="S7" s="24">
        <v>61408</v>
      </c>
      <c r="T7" s="24">
        <v>32.19</v>
      </c>
      <c r="U7" s="24">
        <v>1907.67</v>
      </c>
      <c r="V7" s="24">
        <v>51617</v>
      </c>
      <c r="W7" s="24">
        <v>9.3800000000000008</v>
      </c>
      <c r="X7" s="24">
        <v>5502.88</v>
      </c>
      <c r="Y7" s="24">
        <v>108.76</v>
      </c>
      <c r="Z7" s="24">
        <v>110.55</v>
      </c>
      <c r="AA7" s="24">
        <v>111.41</v>
      </c>
      <c r="AB7" s="24">
        <v>113.01</v>
      </c>
      <c r="AC7" s="24">
        <v>116.51</v>
      </c>
      <c r="AD7" s="24">
        <v>106.67</v>
      </c>
      <c r="AE7" s="24">
        <v>106.9</v>
      </c>
      <c r="AF7" s="24">
        <v>106.74</v>
      </c>
      <c r="AG7" s="24">
        <v>106.65</v>
      </c>
      <c r="AH7" s="24">
        <v>106.25</v>
      </c>
      <c r="AI7" s="24">
        <v>105.36</v>
      </c>
      <c r="AJ7" s="24">
        <v>0</v>
      </c>
      <c r="AK7" s="24">
        <v>0</v>
      </c>
      <c r="AL7" s="24">
        <v>0</v>
      </c>
      <c r="AM7" s="24">
        <v>0</v>
      </c>
      <c r="AN7" s="24">
        <v>0</v>
      </c>
      <c r="AO7" s="24">
        <v>3.68</v>
      </c>
      <c r="AP7" s="24">
        <v>5.3</v>
      </c>
      <c r="AQ7" s="24">
        <v>6.49</v>
      </c>
      <c r="AR7" s="24">
        <v>6.74</v>
      </c>
      <c r="AS7" s="24">
        <v>6.65</v>
      </c>
      <c r="AT7" s="24">
        <v>3.12</v>
      </c>
      <c r="AU7" s="24">
        <v>81.819999999999993</v>
      </c>
      <c r="AV7" s="24">
        <v>85.66</v>
      </c>
      <c r="AW7" s="24">
        <v>103.55</v>
      </c>
      <c r="AX7" s="24">
        <v>103.86</v>
      </c>
      <c r="AY7" s="24">
        <v>109.14</v>
      </c>
      <c r="AZ7" s="24">
        <v>67.86</v>
      </c>
      <c r="BA7" s="24">
        <v>72.92</v>
      </c>
      <c r="BB7" s="24">
        <v>81.19</v>
      </c>
      <c r="BC7" s="24">
        <v>85.86</v>
      </c>
      <c r="BD7" s="24">
        <v>94.74</v>
      </c>
      <c r="BE7" s="24">
        <v>82.75</v>
      </c>
      <c r="BF7" s="24">
        <v>567.73</v>
      </c>
      <c r="BG7" s="24">
        <v>518.6</v>
      </c>
      <c r="BH7" s="24">
        <v>476.38</v>
      </c>
      <c r="BI7" s="24">
        <v>400.07</v>
      </c>
      <c r="BJ7" s="24">
        <v>354.52</v>
      </c>
      <c r="BK7" s="24">
        <v>709.4</v>
      </c>
      <c r="BL7" s="24">
        <v>734.47</v>
      </c>
      <c r="BM7" s="24">
        <v>720.89</v>
      </c>
      <c r="BN7" s="24">
        <v>676.93</v>
      </c>
      <c r="BO7" s="24">
        <v>635.88</v>
      </c>
      <c r="BP7" s="24">
        <v>602.55999999999995</v>
      </c>
      <c r="BQ7" s="24">
        <v>72.73</v>
      </c>
      <c r="BR7" s="24">
        <v>73.349999999999994</v>
      </c>
      <c r="BS7" s="24">
        <v>72.72</v>
      </c>
      <c r="BT7" s="24">
        <v>72.58</v>
      </c>
      <c r="BU7" s="24">
        <v>72.56</v>
      </c>
      <c r="BV7" s="24">
        <v>91.14</v>
      </c>
      <c r="BW7" s="24">
        <v>90.69</v>
      </c>
      <c r="BX7" s="24">
        <v>90.5</v>
      </c>
      <c r="BY7" s="24">
        <v>92.66</v>
      </c>
      <c r="BZ7" s="24">
        <v>93.49</v>
      </c>
      <c r="CA7" s="24">
        <v>97.94</v>
      </c>
      <c r="CB7" s="24">
        <v>150</v>
      </c>
      <c r="CC7" s="24">
        <v>150.1</v>
      </c>
      <c r="CD7" s="24">
        <v>150.38999999999999</v>
      </c>
      <c r="CE7" s="24">
        <v>150.4</v>
      </c>
      <c r="CF7" s="24">
        <v>150.4</v>
      </c>
      <c r="CG7" s="24">
        <v>136.86000000000001</v>
      </c>
      <c r="CH7" s="24">
        <v>138.52000000000001</v>
      </c>
      <c r="CI7" s="24">
        <v>138.66999999999999</v>
      </c>
      <c r="CJ7" s="24">
        <v>139.12</v>
      </c>
      <c r="CK7" s="24">
        <v>141.68</v>
      </c>
      <c r="CL7" s="24">
        <v>140.97999999999999</v>
      </c>
      <c r="CM7" s="24" t="s">
        <v>102</v>
      </c>
      <c r="CN7" s="24" t="s">
        <v>102</v>
      </c>
      <c r="CO7" s="24" t="s">
        <v>102</v>
      </c>
      <c r="CP7" s="24" t="s">
        <v>102</v>
      </c>
      <c r="CQ7" s="24" t="s">
        <v>102</v>
      </c>
      <c r="CR7" s="24">
        <v>60.78</v>
      </c>
      <c r="CS7" s="24">
        <v>59.96</v>
      </c>
      <c r="CT7" s="24">
        <v>59.9</v>
      </c>
      <c r="CU7" s="24">
        <v>60.13</v>
      </c>
      <c r="CV7" s="24">
        <v>62.51</v>
      </c>
      <c r="CW7" s="24">
        <v>60.13</v>
      </c>
      <c r="CX7" s="24">
        <v>92.96</v>
      </c>
      <c r="CY7" s="24">
        <v>92.96</v>
      </c>
      <c r="CZ7" s="24">
        <v>93.76</v>
      </c>
      <c r="DA7" s="24">
        <v>93.86</v>
      </c>
      <c r="DB7" s="24">
        <v>93.87</v>
      </c>
      <c r="DC7" s="24">
        <v>94.17</v>
      </c>
      <c r="DD7" s="24">
        <v>94.27</v>
      </c>
      <c r="DE7" s="24">
        <v>94.46</v>
      </c>
      <c r="DF7" s="24">
        <v>94.37</v>
      </c>
      <c r="DG7" s="24">
        <v>94.61</v>
      </c>
      <c r="DH7" s="24">
        <v>96</v>
      </c>
      <c r="DI7" s="24">
        <v>6.2</v>
      </c>
      <c r="DJ7" s="24">
        <v>9.1</v>
      </c>
      <c r="DK7" s="24">
        <v>11.84</v>
      </c>
      <c r="DL7" s="24">
        <v>13.93</v>
      </c>
      <c r="DM7" s="24">
        <v>16.84</v>
      </c>
      <c r="DN7" s="24">
        <v>23.25</v>
      </c>
      <c r="DO7" s="24">
        <v>25.2</v>
      </c>
      <c r="DP7" s="24">
        <v>27.42</v>
      </c>
      <c r="DQ7" s="24">
        <v>30.01</v>
      </c>
      <c r="DR7" s="24">
        <v>32.229999999999997</v>
      </c>
      <c r="DS7" s="24">
        <v>42.2</v>
      </c>
      <c r="DT7" s="24">
        <v>0</v>
      </c>
      <c r="DU7" s="24">
        <v>0</v>
      </c>
      <c r="DV7" s="24">
        <v>0</v>
      </c>
      <c r="DW7" s="24">
        <v>0</v>
      </c>
      <c r="DX7" s="24">
        <v>0.24</v>
      </c>
      <c r="DY7" s="24">
        <v>1.06</v>
      </c>
      <c r="DZ7" s="24">
        <v>2.02</v>
      </c>
      <c r="EA7" s="24">
        <v>2.67</v>
      </c>
      <c r="EB7" s="24">
        <v>3.43</v>
      </c>
      <c r="EC7" s="24">
        <v>4.25</v>
      </c>
      <c r="ED7" s="24">
        <v>9.4600000000000009</v>
      </c>
      <c r="EE7" s="24">
        <v>0.04</v>
      </c>
      <c r="EF7" s="24">
        <v>0.02</v>
      </c>
      <c r="EG7" s="24">
        <v>0.04</v>
      </c>
      <c r="EH7" s="24">
        <v>0.01</v>
      </c>
      <c r="EI7" s="24">
        <v>0.04</v>
      </c>
      <c r="EJ7" s="24">
        <v>0.08</v>
      </c>
      <c r="EK7" s="24">
        <v>0.24</v>
      </c>
      <c r="EL7" s="24">
        <v>0.14000000000000001</v>
      </c>
      <c r="EM7" s="24">
        <v>0.06</v>
      </c>
      <c r="EN7" s="24">
        <v>7.0000000000000007E-2</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2025-12-23T06:02:11Z</dcterms:created>
  <dcterms:modified xsi:type="dcterms:W3CDTF">2026-03-04T05:18:48Z</dcterms:modified>
  <cp:category/>
</cp:coreProperties>
</file>