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○各種様式\"/>
    </mc:Choice>
  </mc:AlternateContent>
  <xr:revisionPtr revIDLastSave="0" documentId="13_ncr:1_{7DD76C68-4567-4A4C-AC29-F3511ECAD0EB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<sst xmlns="http://schemas.openxmlformats.org/spreadsheetml/2006/main" count="2060" uniqueCount="909">
  <si>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</si>
  <si>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</si>
  <si>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</si>
  <si>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</si>
  <si>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</si>
  <si>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</si>
  <si>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</si>
  <si>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</si>
  <si>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</si>
  <si>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</si>
  <si>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</si>
  <si>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</si>
  <si>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</si>
  <si>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</si>
  <si>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</si>
  <si>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</si>
  <si>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</si>
  <si>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</si>
  <si>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</si>
  <si>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</si>
  <si>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</si>
  <si>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</si>
  <si>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</si>
  <si>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</si>
  <si>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</si>
  <si>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</si>
  <si>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</si>
  <si>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</si>
  <si>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</si>
  <si>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</si>
  <si>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</si>
  <si>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</si>
  <si>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</si>
  <si>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</si>
  <si>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</si>
  <si>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</si>
  <si>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</si>
  <si>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</si>
  <si>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</si>
  <si>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</si>
  <si>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</si>
  <si>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</si>
  <si>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</si>
  <si>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</si>
  <si>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</si>
  <si>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</si>
  <si>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</si>
  <si>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</si>
  <si>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</si>
  <si>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</si>
  <si>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</si>
  <si>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</si>
  <si>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</si>
  <si>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</si>
  <si>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</si>
  <si>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</si>
  <si>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</si>
  <si>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</si>
  <si>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</si>
  <si>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</si>
  <si>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</si>
  <si>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</si>
  <si>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</si>
  <si>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</si>
  <si>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</si>
  <si>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</si>
  <si>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</si>
  <si>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</si>
  <si>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</si>
  <si>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</si>
  <si>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</si>
  <si>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</si>
  <si>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</si>
  <si>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</si>
  <si>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</si>
  <si>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</si>
  <si>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</si>
  <si>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</si>
  <si>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</si>
  <si>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</si>
  <si>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</si>
  <si>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</si>
  <si>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</si>
  <si>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</si>
  <si>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</si>
  <si>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</si>
  <si>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</si>
  <si>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</si>
  <si>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</si>
  <si>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</si>
  <si>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</si>
  <si>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</si>
  <si>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</si>
  <si>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</si>
  <si>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</si>
  <si>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</si>
  <si>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</si>
  <si>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</si>
  <si>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</si>
  <si>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</si>
  <si>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</si>
  <si>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</si>
  <si>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</si>
  <si>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</si>
  <si>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</si>
  <si>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</si>
  <si>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</si>
  <si>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</si>
  <si>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</si>
  <si>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</si>
  <si>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</si>
  <si>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</si>
  <si>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</si>
  <si>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</si>
  <si>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</si>
  <si>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</si>
  <si>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</si>
  <si>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</si>
  <si>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</si>
  <si>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</si>
  <si>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</si>
  <si>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</si>
  <si>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</si>
  <si>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</si>
  <si>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</si>
  <si>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</si>
  <si>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</si>
  <si>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</si>
  <si>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</si>
  <si>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</si>
  <si>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</si>
  <si>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</si>
  <si>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</si>
  <si>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</si>
  <si>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</si>
  <si>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</si>
  <si>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</si>
  <si>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</si>
  <si>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</si>
  <si>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</si>
  <si>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</si>
  <si>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</si>
  <si>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</si>
  <si>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</si>
  <si>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</si>
  <si>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</si>
  <si>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</si>
  <si>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</si>
  <si>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</si>
  <si>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</si>
  <si>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</si>
  <si>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</si>
  <si>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</si>
  <si>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</si>
  <si>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</si>
  <si>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</si>
  <si>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</si>
  <si>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</si>
  <si>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</si>
  <si>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</si>
  <si>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</si>
  <si>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</si>
  <si>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</si>
  <si>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</si>
  <si>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</si>
  <si>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</si>
  <si>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</si>
  <si>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</si>
  <si>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</si>
  <si>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</si>
  <si>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</si>
  <si>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</si>
  <si>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</si>
  <si>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</si>
  <si>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</si>
  <si>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</si>
  <si>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</si>
  <si>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</si>
  <si>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</si>
  <si>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</si>
  <si>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</si>
  <si>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</si>
  <si>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</si>
  <si>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</si>
  <si>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</si>
  <si>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</si>
  <si>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</si>
  <si>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</si>
  <si>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</si>
  <si>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</si>
  <si>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</si>
  <si>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</si>
  <si>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</si>
  <si>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</si>
  <si>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</si>
  <si>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</si>
  <si>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</si>
  <si>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</si>
  <si>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</si>
  <si>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</si>
  <si>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</si>
  <si>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</si>
  <si>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</si>
  <si>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</si>
  <si>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</si>
  <si>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</si>
  <si>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</si>
  <si>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</si>
  <si>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</si>
  <si>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</si>
  <si>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</si>
  <si>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</si>
  <si>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</si>
  <si>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</si>
  <si>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</si>
  <si>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</si>
  <si>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</si>
  <si>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</si>
  <si>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</si>
  <si>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</si>
  <si>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</si>
  <si>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</si>
  <si>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</si>
  <si>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</si>
  <si>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</si>
  <si>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</si>
  <si>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</si>
  <si>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</si>
  <si>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</si>
  <si>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</si>
  <si>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</si>
  <si>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</si>
  <si>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</si>
  <si>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</si>
  <si>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</si>
  <si>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</si>
  <si>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</si>
  <si>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</si>
  <si>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</si>
  <si>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</si>
  <si>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</si>
  <si>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</si>
  <si>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</si>
  <si>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</si>
  <si>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</si>
  <si>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</si>
  <si>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</si>
  <si>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</si>
  <si>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</si>
  <si>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</si>
  <si>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</si>
  <si>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</si>
  <si>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</si>
  <si>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</si>
  <si>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</si>
  <si>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</si>
  <si>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</si>
  <si>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</si>
  <si>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</si>
  <si>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</si>
  <si>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</si>
  <si>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</si>
  <si>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</si>
  <si>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</si>
  <si>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</si>
  <si>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</si>
  <si>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</si>
  <si>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</si>
  <si>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</si>
  <si>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</si>
  <si>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</si>
  <si>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</si>
  <si>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</si>
  <si>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</si>
  <si>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</si>
  <si>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</si>
  <si>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</si>
  <si>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</si>
  <si>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</si>
  <si>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</si>
  <si>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</si>
  <si>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</si>
  <si>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</si>
  <si>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</si>
  <si>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</si>
  <si>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</si>
  <si>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</si>
  <si>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</si>
  <si>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</si>
  <si>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</si>
  <si>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</si>
  <si>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</si>
  <si>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</si>
  <si>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</si>
  <si>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</si>
  <si>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</si>
  <si>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</si>
  <si>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</si>
  <si>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</si>
  <si>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</si>
  <si>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</si>
  <si>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</si>
  <si>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</si>
  <si>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</si>
  <si>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</si>
  <si>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</si>
  <si>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</si>
  <si>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</si>
  <si>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</si>
  <si>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</si>
  <si>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</si>
  <si>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</si>
  <si>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</si>
  <si>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</si>
  <si>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</si>
  <si>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</si>
  <si>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</si>
  <si>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</si>
  <si>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</si>
  <si>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</si>
  <si>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</si>
  <si>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</si>
  <si>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</si>
  <si>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</si>
  <si>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</si>
  <si>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</si>
  <si>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</si>
  <si>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</si>
  <si>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</si>
  <si>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</si>
  <si>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</si>
  <si>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</si>
  <si>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</si>
  <si>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</si>
  <si>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</si>
  <si>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</si>
  <si>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</si>
  <si>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</si>
  <si>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</si>
  <si>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</si>
  <si>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</si>
  <si>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</si>
  <si>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</si>
  <si>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</si>
  <si>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</si>
  <si>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</si>
  <si>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</si>
  <si>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</si>
  <si>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</si>
  <si>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</si>
  <si>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</si>
  <si>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</si>
  <si>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</si>
  <si>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</si>
  <si>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</si>
  <si>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</si>
  <si>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</si>
  <si>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</si>
  <si>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</si>
  <si>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</si>
  <si>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</si>
  <si>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</si>
  <si>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</si>
  <si>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</si>
  <si>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</si>
  <si>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</si>
  <si>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</si>
  <si>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</si>
  <si>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</si>
  <si>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</si>
  <si>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</si>
  <si>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</si>
  <si>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</si>
  <si>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</si>
  <si>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</si>
  <si>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</si>
  <si>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</si>
  <si>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</si>
  <si>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</si>
  <si>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</si>
  <si>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</si>
  <si>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</si>
  <si>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</si>
  <si>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</si>
  <si>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</si>
  <si>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</si>
  <si>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</si>
  <si>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</si>
  <si>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</si>
  <si>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</si>
  <si>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</si>
  <si>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</si>
  <si>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</si>
  <si>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</si>
  <si>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</si>
  <si>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</si>
  <si>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</si>
  <si>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</si>
  <si>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</si>
  <si>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</si>
  <si>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</si>
  <si>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</si>
  <si>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</si>
  <si>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</si>
  <si>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</si>
  <si>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</si>
  <si>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</si>
  <si>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</si>
  <si>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</si>
  <si>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</si>
  <si>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</si>
  <si>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</si>
  <si>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</si>
  <si>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</si>
  <si>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</si>
  <si>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</si>
  <si>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</si>
  <si>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</si>
  <si>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</si>
  <si>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</si>
  <si>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</si>
  <si>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</si>
  <si>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</si>
  <si>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</si>
  <si>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</si>
  <si>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</si>
  <si>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</si>
  <si>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</si>
  <si>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</si>
  <si>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</si>
  <si>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</si>
  <si>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</si>
  <si>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</si>
  <si>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</si>
  <si>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</si>
  <si>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</si>
  <si>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</si>
  <si>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</si>
  <si>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</si>
  <si>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</si>
  <si>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</si>
  <si>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</si>
  <si>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</si>
  <si>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</si>
  <si>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</si>
  <si>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</si>
  <si>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</si>
  <si>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</si>
  <si>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</si>
  <si>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</si>
  <si>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</si>
  <si>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</si>
  <si>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</si>
  <si>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</si>
  <si>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</si>
  <si>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</si>
  <si>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</si>
  <si>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</si>
  <si>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</si>
  <si>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</si>
  <si>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</si>
  <si>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</si>
  <si>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</si>
  <si>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</si>
  <si>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</si>
  <si>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</si>
  <si>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</si>
  <si>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</si>
  <si>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</si>
  <si>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</si>
  <si>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</si>
  <si>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</si>
  <si>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</si>
  <si>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</si>
  <si>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</si>
  <si>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</si>
  <si>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</si>
  <si>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</si>
  <si>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</si>
  <si>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</si>
  <si>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</si>
  <si>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</si>
  <si>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</si>
  <si>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</si>
  <si>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</si>
  <si>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</si>
  <si>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</si>
  <si>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</si>
  <si>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</si>
  <si>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</si>
  <si>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</si>
  <si>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</si>
  <si>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</si>
  <si>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</si>
  <si>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</si>
  <si>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</si>
  <si>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</si>
  <si>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</si>
  <si>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</si>
  <si>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</si>
  <si>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</si>
  <si>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</si>
  <si>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</si>
  <si>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</si>
  <si>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</si>
  <si>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</si>
  <si>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</si>
  <si>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</si>
  <si>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</si>
  <si>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</si>
  <si>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</si>
  <si>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</si>
  <si>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</si>
  <si>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</si>
  <si>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</si>
  <si>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</si>
  <si>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</si>
  <si>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</si>
  <si>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</si>
  <si>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</si>
  <si>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</si>
  <si>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</si>
  <si>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</si>
  <si>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</si>
  <si>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</si>
  <si>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</si>
  <si>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</si>
  <si>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</si>
  <si>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</si>
  <si>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</si>
  <si>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</si>
  <si>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</si>
  <si>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</si>
  <si>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</si>
  <si>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</si>
  <si>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</si>
  <si>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</si>
  <si>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</si>
  <si>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</si>
  <si>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</si>
  <si>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</si>
  <si>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</si>
  <si>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</si>
  <si>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</si>
  <si>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</si>
  <si>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</si>
  <si>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</si>
  <si>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</si>
  <si>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</si>
  <si>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</si>
  <si>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※４月14日(火)時点</t>
    <rPh sb="2" eb="3">
      <t>ガツ</t>
    </rPh>
    <rPh sb="5" eb="6">
      <t>ニチ</t>
    </rPh>
    <rPh sb="7" eb="8">
      <t>ヒ</t>
    </rPh>
    <rPh sb="9" eb="11">
      <t>ジテン</t>
    </rPh>
    <phoneticPr fontId="1"/>
  </si>
  <si>
    <t>開始
時間</t>
    <rPh sb="0" eb="2">
      <t>カイシ</t>
    </rPh>
    <rPh sb="3" eb="5">
      <t>ジカン</t>
    </rPh>
    <phoneticPr fontId="1"/>
  </si>
  <si>
    <t>○予選等チケット：５月29日(金)正午まで受付</t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</si>
  <si>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</si>
  <si>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</si>
  <si>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</si>
  <si>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</si>
  <si>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</si>
  <si>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</si>
  <si>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</si>
  <si>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</si>
  <si>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</si>
  <si>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</si>
  <si>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</si>
  <si>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</si>
  <si>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</si>
  <si>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</si>
  <si>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</si>
  <si>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</si>
  <si>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</si>
  <si>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</si>
  <si>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</si>
  <si>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</si>
  <si>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</si>
  <si>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</si>
  <si>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</si>
  <si>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</si>
  <si>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</si>
  <si>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</si>
  <si>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</si>
  <si>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</si>
  <si>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</si>
  <si>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</si>
  <si>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</si>
  <si>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</si>
  <si>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</si>
  <si>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</si>
  <si>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</si>
  <si>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</si>
  <si>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</si>
  <si>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</si>
  <si>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</si>
  <si>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</si>
  <si>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</si>
  <si>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</si>
  <si>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</si>
  <si>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</si>
  <si>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</si>
  <si>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</si>
  <si>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</si>
  <si>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</si>
  <si>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</si>
  <si>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</si>
  <si>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</si>
  <si>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</si>
  <si>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</si>
  <si>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</si>
  <si>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</si>
  <si>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</si>
  <si>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</si>
  <si>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</si>
  <si>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</si>
  <si>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</si>
  <si>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</si>
  <si>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</si>
  <si>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</si>
  <si>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</si>
  <si>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</si>
  <si>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</si>
  <si>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</si>
  <si>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</si>
  <si>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</si>
  <si>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</si>
  <si>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</si>
  <si>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</si>
  <si>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</si>
  <si>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</si>
  <si>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</si>
  <si>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</si>
  <si>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</si>
  <si>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</si>
  <si>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</si>
  <si>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</si>
  <si>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</si>
  <si>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</si>
  <si>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</si>
  <si>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</si>
  <si>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</si>
  <si>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</si>
  <si>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</si>
  <si>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</si>
  <si>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</si>
  <si>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</si>
  <si>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</si>
  <si>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</si>
  <si>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</si>
  <si>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</si>
  <si>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</si>
  <si>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</si>
  <si>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</si>
  <si>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</si>
  <si>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</si>
  <si>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</si>
  <si>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</si>
  <si>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</si>
  <si>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</si>
  <si>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</si>
  <si>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</si>
  <si>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</si>
  <si>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</si>
  <si>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</si>
  <si>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</si>
  <si>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</si>
  <si>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</si>
  <si>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</si>
  <si>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</si>
  <si>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</si>
  <si>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</si>
  <si>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</si>
  <si>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</si>
  <si>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</si>
  <si>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</si>
  <si>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</si>
  <si>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</si>
  <si>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</si>
  <si>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</si>
  <si>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</si>
  <si>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</si>
  <si>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</si>
  <si>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</si>
  <si>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</si>
  <si>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</si>
  <si>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</si>
  <si>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</si>
  <si>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</si>
  <si>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</si>
  <si>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</si>
  <si>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</si>
  <si>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</si>
  <si>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</si>
  <si>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</si>
  <si>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</si>
  <si>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</si>
  <si>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</si>
  <si>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</si>
  <si>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</si>
  <si>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</si>
  <si>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</si>
  <si>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</si>
  <si>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</si>
  <si>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</si>
  <si>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</si>
  <si>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</si>
  <si>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</si>
  <si>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</si>
  <si>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</si>
  <si>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</si>
  <si>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</si>
  <si>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</si>
  <si>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</si>
  <si>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</si>
  <si>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</si>
  <si>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</si>
  <si>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</si>
  <si>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</si>
  <si>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</si>
  <si>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</si>
  <si>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</si>
  <si>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</si>
  <si>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</si>
  <si>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</si>
  <si>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</si>
  <si>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</si>
  <si>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</si>
  <si>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</si>
  <si>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</si>
  <si>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</si>
  <si>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</si>
  <si>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</si>
  <si>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</si>
  <si>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</si>
  <si>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</si>
  <si>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</si>
  <si>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</si>
  <si>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</si>
  <si>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</si>
  <si>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</si>
  <si>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</si>
  <si>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</si>
  <si>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</si>
  <si>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</si>
  <si>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</si>
  <si>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</si>
  <si>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</si>
  <si>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</si>
  <si>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</si>
  <si>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</si>
  <si>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</si>
  <si>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</si>
  <si>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</si>
  <si>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</si>
  <si>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</si>
  <si>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</si>
  <si>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</si>
  <si>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</si>
  <si>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</si>
  <si>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</si>
  <si>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</si>
  <si>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</si>
  <si>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</si>
  <si>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</si>
  <si>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</si>
  <si>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</si>
  <si>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</si>
  <si>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</si>
  <si>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</si>
  <si>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</si>
  <si>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</si>
  <si>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</si>
  <si>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</si>
  <si>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</si>
  <si>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</si>
  <si>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</si>
  <si>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</si>
  <si>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</si>
  <si>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</si>
  <si>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</si>
  <si>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</si>
  <si>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</si>
  <si>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</si>
  <si>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</si>
  <si>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</si>
  <si>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</si>
  <si>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</si>
  <si>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</si>
  <si>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</si>
  <si>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</si>
  <si>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</si>
  <si>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</si>
  <si>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</si>
  <si>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</si>
  <si>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</si>
  <si>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</si>
  <si>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</si>
  <si>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</si>
  <si>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</si>
  <si>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</si>
  <si>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</si>
  <si>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</si>
  <si>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</si>
  <si>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</si>
  <si>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</si>
  <si>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</si>
  <si>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</si>
  <si>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</si>
  <si>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</si>
  <si>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</si>
  <si>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</si>
  <si>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</si>
  <si>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</si>
  <si>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</si>
  <si>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</si>
  <si>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</si>
  <si>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</si>
  <si>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</si>
  <si>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</si>
  <si>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</si>
  <si>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</si>
  <si>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</si>
  <si>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</si>
  <si>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</si>
  <si>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</si>
  <si>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</si>
  <si>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</si>
  <si>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</si>
  <si>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</si>
  <si>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</si>
  <si>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</si>
  <si>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※パラバドミントンは先行販売・大会パートナーへの割当により
　席が確保できないため、取扱不可</t>
    <rPh sb="10" eb="14">
      <t>センコウハンバイ</t>
    </rPh>
    <rPh sb="15" eb="17">
      <t>タイカイ</t>
    </rPh>
    <rPh sb="24" eb="25">
      <t>ワ</t>
    </rPh>
    <rPh sb="25" eb="26">
      <t>ア</t>
    </rPh>
    <rPh sb="31" eb="32">
      <t>セキ</t>
    </rPh>
    <rPh sb="33" eb="35">
      <t>カクホ</t>
    </rPh>
    <rPh sb="42" eb="44">
      <t>トリアツカイ</t>
    </rPh>
    <rPh sb="44" eb="46">
      <t>フカ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</si>
  <si>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</si>
  <si>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</si>
  <si>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</si>
  <si>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</si>
  <si>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</si>
  <si>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</si>
  <si>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</si>
  <si>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</si>
  <si>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</si>
  <si>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</si>
  <si>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</si>
  <si>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</si>
  <si>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</si>
  <si>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</si>
  <si>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</si>
  <si>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</si>
  <si>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</si>
  <si>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</si>
  <si>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</si>
  <si>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</si>
  <si>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</si>
  <si>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</si>
  <si>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</si>
  <si>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</si>
  <si>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</si>
  <si>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</si>
  <si>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</si>
  <si>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</si>
  <si>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</si>
  <si>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</si>
  <si>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</si>
  <si>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</si>
  <si>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</si>
  <si>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</si>
  <si>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</si>
  <si>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</si>
  <si>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</si>
  <si>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</si>
  <si>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</si>
  <si>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</si>
  <si>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</si>
  <si>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</si>
  <si>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</si>
  <si>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</si>
  <si>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</si>
  <si>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</si>
  <si>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</si>
  <si>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</si>
  <si>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</si>
  <si>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</si>
  <si>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</si>
  <si>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</si>
  <si>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</si>
  <si>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</si>
  <si>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</si>
  <si>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</si>
  <si>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</si>
  <si>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</si>
  <si>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</si>
  <si>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</si>
  <si>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</si>
  <si>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</si>
  <si>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</si>
  <si>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</si>
  <si>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</si>
  <si>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</si>
  <si>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</si>
  <si>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</si>
  <si>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</si>
  <si>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</si>
  <si>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</si>
  <si>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</si>
  <si>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</si>
  <si>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</si>
  <si>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</si>
  <si>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</si>
  <si>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</si>
  <si>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</si>
  <si>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</si>
  <si>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※５月７日(木)更新</t>
    <rPh sb="2" eb="3">
      <t>ガツ</t>
    </rPh>
    <rPh sb="4" eb="5">
      <t>ニチ</t>
    </rPh>
    <rPh sb="6" eb="7">
      <t>モク</t>
    </rPh>
    <rPh sb="8" eb="10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</si>
</sst>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center" vertical="center"/>
    </xf>
    <xf numFmtId="38" fontId="6" fillId="4" borderId="1" xfId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6" fillId="0" borderId="1" xfId="0" applyFont="1" applyBorder="1" applyAlignment="1">
      <alignment horizontal="left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</row>
    <row r="2" spans="1:34" ht="15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10"/>
      <c r="W4" s="110"/>
      <c r="X4" s="110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902</v>
      </c>
      <c r="P7" s="48"/>
      <c r="Q7" s="48"/>
      <c r="R7" s="53" t="s">
        <v>6</v>
      </c>
      <c r="S7" s="54" t="s">
        <v>901</v>
      </c>
      <c r="T7" s="103" t="s">
        <v>904</v>
      </c>
      <c r="U7" s="103"/>
      <c r="V7" s="103"/>
      <c r="W7" s="103"/>
      <c r="X7" s="103"/>
      <c r="Y7" s="103"/>
      <c r="Z7" s="103"/>
      <c r="AA7" s="103"/>
      <c r="AB7" s="103"/>
      <c r="AC7" s="103"/>
      <c r="AD7" s="103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900</v>
      </c>
      <c r="P11" s="51"/>
      <c r="Q11" s="51"/>
      <c r="R11" s="53" t="s">
        <v>6</v>
      </c>
      <c r="S11" s="112" t="s">
        <v>905</v>
      </c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12" t="s">
        <v>10</v>
      </c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18" t="s">
        <v>13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G16" s="1">
        <v>10</v>
      </c>
    </row>
    <row r="17" spans="1:33" ht="12" customHeight="1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09"/>
      <c r="N18" s="109"/>
      <c r="O18" s="109"/>
      <c r="P18" s="109"/>
      <c r="Q18" s="109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10"/>
      <c r="M19" s="110"/>
      <c r="N19" s="110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11" t="s">
        <v>20</v>
      </c>
      <c r="U22" s="111"/>
      <c r="V22" s="111"/>
      <c r="W22" s="111"/>
      <c r="X22" s="111"/>
      <c r="Y22" s="111"/>
      <c r="Z22" s="111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101" t="s">
        <v>91</v>
      </c>
      <c r="C27" s="101"/>
      <c r="D27" s="101"/>
      <c r="E27" s="101"/>
      <c r="F27" s="101"/>
      <c r="G27" s="101"/>
      <c r="H27" s="101" t="s">
        <v>21</v>
      </c>
      <c r="I27" s="101"/>
      <c r="J27" s="101"/>
      <c r="K27" s="101"/>
      <c r="L27" s="101"/>
      <c r="M27" s="101"/>
      <c r="N27" s="101" t="s">
        <v>92</v>
      </c>
      <c r="O27" s="101"/>
      <c r="P27" s="101"/>
      <c r="Q27" s="101"/>
      <c r="R27" s="101"/>
      <c r="S27" s="101"/>
      <c r="T27" s="101" t="s">
        <v>93</v>
      </c>
      <c r="U27" s="101"/>
      <c r="V27" s="101"/>
      <c r="W27" s="101"/>
      <c r="X27" s="95" t="s">
        <v>94</v>
      </c>
      <c r="Y27" s="96"/>
      <c r="Z27" s="96"/>
      <c r="AA27" s="96"/>
      <c r="AB27" s="96"/>
      <c r="AC27" s="97"/>
      <c r="AD27" s="58"/>
      <c r="AG27" s="1">
        <v>21</v>
      </c>
    </row>
    <row r="28" spans="1:33" ht="18" customHeight="1">
      <c r="A28" s="58"/>
      <c r="B28" s="93"/>
      <c r="C28" s="93"/>
      <c r="D28" s="93"/>
      <c r="E28" s="93"/>
      <c r="F28" s="93"/>
      <c r="G28" s="93"/>
      <c r="H28" s="104" t="str">
        <f>IFERROR(VLOOKUP(B28,チケット一覧!B$5:I$499,4,FALSE),"")</f>
        <v/>
      </c>
      <c r="I28" s="105"/>
      <c r="J28" s="105"/>
      <c r="K28" s="105"/>
      <c r="L28" s="106" t="str">
        <f>IFERROR(VLOOKUP(B28,チケット一覧!B$5:I$499,5,FALSE),"")</f>
        <v/>
      </c>
      <c r="M28" s="107"/>
      <c r="N28" s="108" t="str">
        <f>IFERROR(VLOOKUP(B28,チケット一覧!B$5:I$499,7,FALSE),"")</f>
        <v/>
      </c>
      <c r="O28" s="108"/>
      <c r="P28" s="108"/>
      <c r="Q28" s="108"/>
      <c r="R28" s="108"/>
      <c r="S28" s="108"/>
      <c r="T28" s="93"/>
      <c r="U28" s="93"/>
      <c r="V28" s="93"/>
      <c r="W28" s="93"/>
      <c r="X28" s="87" t="str">
        <f>IF(SUM(N28)*T28=0,"",SUM(N28)*T28)</f>
        <v/>
      </c>
      <c r="Y28" s="88"/>
      <c r="Z28" s="88"/>
      <c r="AA28" s="88"/>
      <c r="AB28" s="88"/>
      <c r="AC28" s="89"/>
      <c r="AD28" s="58"/>
      <c r="AG28" s="1">
        <v>22</v>
      </c>
    </row>
    <row r="29" spans="1:33" ht="18" customHeight="1">
      <c r="A29" s="58"/>
      <c r="B29" s="102"/>
      <c r="C29" s="102"/>
      <c r="D29" s="102"/>
      <c r="E29" s="102"/>
      <c r="F29" s="102"/>
      <c r="G29" s="102"/>
      <c r="H29" s="104" t="str">
        <f>IFERROR(VLOOKUP(B29,チケット一覧!B$5:I$499,4,FALSE),"")</f>
        <v/>
      </c>
      <c r="I29" s="105"/>
      <c r="J29" s="105"/>
      <c r="K29" s="105"/>
      <c r="L29" s="106" t="str">
        <f>IFERROR(VLOOKUP(B29,チケット一覧!B$5:I$499,5,FALSE),"")</f>
        <v/>
      </c>
      <c r="M29" s="107"/>
      <c r="N29" s="108" t="str">
        <f>IFERROR(VLOOKUP(B29,チケット一覧!B$5:I$499,7,FALSE),"")</f>
        <v/>
      </c>
      <c r="O29" s="108"/>
      <c r="P29" s="108"/>
      <c r="Q29" s="108"/>
      <c r="R29" s="108"/>
      <c r="S29" s="108"/>
      <c r="T29" s="102"/>
      <c r="U29" s="102"/>
      <c r="V29" s="102"/>
      <c r="W29" s="102"/>
      <c r="X29" s="87" t="str">
        <f>IF(SUM(N29)*T29=0,"",SUM(N29)*T29)</f>
        <v/>
      </c>
      <c r="Y29" s="88"/>
      <c r="Z29" s="88"/>
      <c r="AA29" s="88"/>
      <c r="AB29" s="88"/>
      <c r="AC29" s="89"/>
      <c r="AD29" s="58"/>
      <c r="AG29" s="1">
        <v>23</v>
      </c>
    </row>
    <row r="30" spans="1:33" ht="18" customHeight="1">
      <c r="A30" s="58"/>
      <c r="B30" s="102"/>
      <c r="C30" s="102"/>
      <c r="D30" s="102"/>
      <c r="E30" s="102"/>
      <c r="F30" s="102"/>
      <c r="G30" s="102"/>
      <c r="H30" s="104" t="str">
        <f>IFERROR(VLOOKUP(B30,チケット一覧!B$5:I$499,4,FALSE),"")</f>
        <v/>
      </c>
      <c r="I30" s="105"/>
      <c r="J30" s="105"/>
      <c r="K30" s="105"/>
      <c r="L30" s="106" t="str">
        <f>IFERROR(VLOOKUP(B30,チケット一覧!B$5:I$499,5,FALSE),"")</f>
        <v/>
      </c>
      <c r="M30" s="107"/>
      <c r="N30" s="108" t="str">
        <f>IFERROR(VLOOKUP(B30,チケット一覧!B$5:I$499,7,FALSE),"")</f>
        <v/>
      </c>
      <c r="O30" s="108"/>
      <c r="P30" s="108"/>
      <c r="Q30" s="108"/>
      <c r="R30" s="108"/>
      <c r="S30" s="108"/>
      <c r="T30" s="102"/>
      <c r="U30" s="102"/>
      <c r="V30" s="102"/>
      <c r="W30" s="102"/>
      <c r="X30" s="87" t="str">
        <f>IF(SUM(N30)*T30=0,"",SUM(N30)*T30)</f>
        <v/>
      </c>
      <c r="Y30" s="88"/>
      <c r="Z30" s="88"/>
      <c r="AA30" s="88"/>
      <c r="AB30" s="88"/>
      <c r="AC30" s="89"/>
      <c r="AD30" s="58"/>
      <c r="AG30" s="1">
        <v>23</v>
      </c>
    </row>
    <row r="31" spans="1:33" ht="18" customHeight="1">
      <c r="A31" s="58"/>
      <c r="B31" s="102"/>
      <c r="C31" s="102"/>
      <c r="D31" s="102"/>
      <c r="E31" s="102"/>
      <c r="F31" s="102"/>
      <c r="G31" s="102"/>
      <c r="H31" s="104" t="str">
        <f>IFERROR(VLOOKUP(B31,チケット一覧!B$5:I$499,4,FALSE),"")</f>
        <v/>
      </c>
      <c r="I31" s="105"/>
      <c r="J31" s="105"/>
      <c r="K31" s="105"/>
      <c r="L31" s="106" t="str">
        <f>IFERROR(VLOOKUP(B31,チケット一覧!B$5:I$499,5,FALSE),"")</f>
        <v/>
      </c>
      <c r="M31" s="107"/>
      <c r="N31" s="108" t="str">
        <f>IFERROR(VLOOKUP(B31,チケット一覧!B$5:I$499,7,FALSE),"")</f>
        <v/>
      </c>
      <c r="O31" s="108"/>
      <c r="P31" s="108"/>
      <c r="Q31" s="108"/>
      <c r="R31" s="108"/>
      <c r="S31" s="108"/>
      <c r="T31" s="102"/>
      <c r="U31" s="102"/>
      <c r="V31" s="102"/>
      <c r="W31" s="102"/>
      <c r="X31" s="87" t="str">
        <f>IF(SUM(N31)*T31=0,"",SUM(N31)*T31)</f>
        <v/>
      </c>
      <c r="Y31" s="88"/>
      <c r="Z31" s="88"/>
      <c r="AA31" s="88"/>
      <c r="AB31" s="88"/>
      <c r="AC31" s="89"/>
      <c r="AD31" s="58"/>
      <c r="AG31" s="1">
        <v>23</v>
      </c>
    </row>
    <row r="32" spans="1:33" ht="18" customHeight="1" thickBot="1">
      <c r="A32" s="58"/>
      <c r="B32" s="102"/>
      <c r="C32" s="102"/>
      <c r="D32" s="102"/>
      <c r="E32" s="102"/>
      <c r="F32" s="102"/>
      <c r="G32" s="102"/>
      <c r="H32" s="104" t="str">
        <f>IFERROR(VLOOKUP(B32,チケット一覧!B$5:I$499,4,FALSE),"")</f>
        <v/>
      </c>
      <c r="I32" s="105"/>
      <c r="J32" s="105"/>
      <c r="K32" s="105"/>
      <c r="L32" s="106" t="str">
        <f>IFERROR(VLOOKUP(B32,チケット一覧!B$5:I$499,5,FALSE),"")</f>
        <v/>
      </c>
      <c r="M32" s="107"/>
      <c r="N32" s="108" t="str">
        <f>IFERROR(VLOOKUP(B32,チケット一覧!B$5:I$499,7,FALSE),"")</f>
        <v/>
      </c>
      <c r="O32" s="108"/>
      <c r="P32" s="108"/>
      <c r="Q32" s="108"/>
      <c r="R32" s="108"/>
      <c r="S32" s="108"/>
      <c r="T32" s="102"/>
      <c r="U32" s="102"/>
      <c r="V32" s="102"/>
      <c r="W32" s="102"/>
      <c r="X32" s="98" t="str">
        <f>IF(SUM(N32)*T32=0,"",SUM(N32)*T32)</f>
        <v/>
      </c>
      <c r="Y32" s="99"/>
      <c r="Z32" s="99"/>
      <c r="AA32" s="99"/>
      <c r="AB32" s="99"/>
      <c r="AC32" s="100"/>
      <c r="AD32" s="58"/>
      <c r="AG32" s="1">
        <v>23</v>
      </c>
    </row>
    <row r="33" spans="1:34" ht="18" customHeight="1" thickTop="1">
      <c r="A33" s="58"/>
      <c r="B33" s="120" t="s">
        <v>23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128" t="str">
        <f>IF(SUM(T28:T32)=0,"",SUM(T28:T32))</f>
        <v/>
      </c>
      <c r="U33" s="128"/>
      <c r="V33" s="128"/>
      <c r="W33" s="128"/>
      <c r="X33" s="75" t="str">
        <f>IF(SUM(X28:X32)=0,"",SUM(X28:X32))</f>
        <v/>
      </c>
      <c r="Y33" s="76"/>
      <c r="Z33" s="76"/>
      <c r="AA33" s="76"/>
      <c r="AB33" s="76"/>
      <c r="AC33" s="77"/>
      <c r="AD33" s="60"/>
      <c r="AE33" s="2"/>
      <c r="AG33" s="1">
        <v>24</v>
      </c>
    </row>
    <row r="34" spans="1:34" ht="28.5" customHeight="1">
      <c r="A34" s="58"/>
      <c r="B34" s="119" t="s">
        <v>899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95" t="s">
        <v>25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7"/>
      <c r="O36" s="95" t="s">
        <v>903</v>
      </c>
      <c r="P36" s="96"/>
      <c r="Q36" s="96"/>
      <c r="R36" s="96"/>
      <c r="S36" s="97"/>
      <c r="T36" s="101" t="s">
        <v>26</v>
      </c>
      <c r="U36" s="101"/>
      <c r="V36" s="101"/>
      <c r="W36" s="101"/>
      <c r="X36" s="95" t="s">
        <v>94</v>
      </c>
      <c r="Y36" s="96"/>
      <c r="Z36" s="96"/>
      <c r="AA36" s="96"/>
      <c r="AB36" s="96"/>
      <c r="AC36" s="97"/>
      <c r="AD36" s="58"/>
      <c r="AG36" s="1">
        <v>27</v>
      </c>
    </row>
    <row r="37" spans="1:34" ht="18" customHeight="1">
      <c r="A37" s="58"/>
      <c r="B37" s="64">
        <v>1</v>
      </c>
      <c r="C37" s="113" t="s">
        <v>27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5"/>
      <c r="O37" s="81">
        <v>5500</v>
      </c>
      <c r="P37" s="82"/>
      <c r="Q37" s="82"/>
      <c r="R37" s="82"/>
      <c r="S37" s="83"/>
      <c r="T37" s="93"/>
      <c r="U37" s="93"/>
      <c r="V37" s="93"/>
      <c r="W37" s="93"/>
      <c r="X37" s="87" t="str">
        <f>IF(T37=0,"",T37*5500)</f>
        <v/>
      </c>
      <c r="Y37" s="88"/>
      <c r="Z37" s="88"/>
      <c r="AA37" s="88"/>
      <c r="AB37" s="88"/>
      <c r="AC37" s="89"/>
      <c r="AD37" s="58"/>
      <c r="AG37" s="1">
        <v>28</v>
      </c>
    </row>
    <row r="38" spans="1:34" ht="18" customHeight="1">
      <c r="A38" s="58"/>
      <c r="B38" s="64">
        <v>2</v>
      </c>
      <c r="C38" s="113" t="s">
        <v>28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5"/>
      <c r="O38" s="81">
        <v>11000</v>
      </c>
      <c r="P38" s="82"/>
      <c r="Q38" s="82"/>
      <c r="R38" s="82"/>
      <c r="S38" s="83"/>
      <c r="T38" s="93"/>
      <c r="U38" s="93"/>
      <c r="V38" s="93"/>
      <c r="W38" s="93"/>
      <c r="X38" s="87" t="str">
        <f>IF(T38=0,"",T38*11000)</f>
        <v/>
      </c>
      <c r="Y38" s="88"/>
      <c r="Z38" s="88"/>
      <c r="AA38" s="88"/>
      <c r="AB38" s="88"/>
      <c r="AC38" s="89"/>
      <c r="AD38" s="58"/>
      <c r="AG38" s="1">
        <v>29</v>
      </c>
    </row>
    <row r="39" spans="1:34" ht="18" customHeight="1">
      <c r="A39" s="58"/>
      <c r="B39" s="64">
        <v>3</v>
      </c>
      <c r="C39" s="113" t="s">
        <v>29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5"/>
      <c r="O39" s="81">
        <v>15000</v>
      </c>
      <c r="P39" s="82"/>
      <c r="Q39" s="82"/>
      <c r="R39" s="82"/>
      <c r="S39" s="83"/>
      <c r="T39" s="93"/>
      <c r="U39" s="93"/>
      <c r="V39" s="93"/>
      <c r="W39" s="93"/>
      <c r="X39" s="87" t="str">
        <f>IF(T39=0,"",T39*15000)</f>
        <v/>
      </c>
      <c r="Y39" s="88"/>
      <c r="Z39" s="88"/>
      <c r="AA39" s="88"/>
      <c r="AB39" s="88"/>
      <c r="AC39" s="89"/>
      <c r="AD39" s="58"/>
      <c r="AG39" s="1">
        <v>30</v>
      </c>
    </row>
    <row r="40" spans="1:34" ht="18" customHeight="1">
      <c r="A40" s="58"/>
      <c r="B40" s="64">
        <v>4</v>
      </c>
      <c r="C40" s="113" t="s">
        <v>30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81">
        <v>5500</v>
      </c>
      <c r="P40" s="82"/>
      <c r="Q40" s="82"/>
      <c r="R40" s="82"/>
      <c r="S40" s="83"/>
      <c r="T40" s="93"/>
      <c r="U40" s="93"/>
      <c r="V40" s="93"/>
      <c r="W40" s="93"/>
      <c r="X40" s="87" t="str">
        <f>IF(T40=0,"",T40*5500)</f>
        <v/>
      </c>
      <c r="Y40" s="88"/>
      <c r="Z40" s="88"/>
      <c r="AA40" s="88"/>
      <c r="AB40" s="88"/>
      <c r="AC40" s="89"/>
      <c r="AD40" s="58"/>
      <c r="AG40" s="1">
        <v>31</v>
      </c>
    </row>
    <row r="41" spans="1:34" ht="18" customHeight="1">
      <c r="A41" s="58"/>
      <c r="B41" s="64">
        <v>5</v>
      </c>
      <c r="C41" s="113" t="s">
        <v>31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5"/>
      <c r="O41" s="81">
        <v>11000</v>
      </c>
      <c r="P41" s="82"/>
      <c r="Q41" s="82"/>
      <c r="R41" s="82"/>
      <c r="S41" s="83"/>
      <c r="T41" s="93"/>
      <c r="U41" s="93"/>
      <c r="V41" s="93"/>
      <c r="W41" s="93"/>
      <c r="X41" s="87" t="str">
        <f>IF(T41=0,"",T41*11000)</f>
        <v/>
      </c>
      <c r="Y41" s="88"/>
      <c r="Z41" s="88"/>
      <c r="AA41" s="88"/>
      <c r="AB41" s="88"/>
      <c r="AC41" s="89"/>
      <c r="AD41" s="58"/>
    </row>
    <row r="42" spans="1:34" ht="18" customHeight="1" thickBot="1">
      <c r="A42" s="58"/>
      <c r="B42" s="65">
        <v>6</v>
      </c>
      <c r="C42" s="129" t="s">
        <v>32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  <c r="O42" s="84">
        <v>15000</v>
      </c>
      <c r="P42" s="85"/>
      <c r="Q42" s="85"/>
      <c r="R42" s="85"/>
      <c r="S42" s="86"/>
      <c r="T42" s="94"/>
      <c r="U42" s="94"/>
      <c r="V42" s="94"/>
      <c r="W42" s="94"/>
      <c r="X42" s="90" t="str">
        <f>IF(T42=0,"",T42*15000)</f>
        <v/>
      </c>
      <c r="Y42" s="91"/>
      <c r="Z42" s="91"/>
      <c r="AA42" s="91"/>
      <c r="AB42" s="91"/>
      <c r="AC42" s="92"/>
      <c r="AD42" s="58"/>
      <c r="AG42" s="1" t="s">
        <v>20</v>
      </c>
    </row>
    <row r="43" spans="1:34" ht="18" customHeight="1" thickTop="1">
      <c r="A43" s="58"/>
      <c r="B43" s="120" t="s">
        <v>33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2"/>
      <c r="T43" s="78" t="str">
        <f>IF(SUM(T37:T42)=0,"",SUM((T37:T42)))</f>
        <v/>
      </c>
      <c r="U43" s="79"/>
      <c r="V43" s="79"/>
      <c r="W43" s="80"/>
      <c r="X43" s="75" t="str">
        <f>IF(SUM(X37:AC42)=0,"",SUM(X37:AC42))</f>
        <v/>
      </c>
      <c r="Y43" s="76"/>
      <c r="Z43" s="76"/>
      <c r="AA43" s="76"/>
      <c r="AB43" s="76"/>
      <c r="AC43" s="77"/>
      <c r="AD43" s="58"/>
      <c r="AG43" s="1" t="s">
        <v>34</v>
      </c>
    </row>
    <row r="44" spans="1:34" ht="15.75" customHeight="1">
      <c r="A44" s="58"/>
      <c r="B44" s="123" t="s">
        <v>35</v>
      </c>
      <c r="C44" s="123"/>
      <c r="D44" s="123"/>
      <c r="E44" s="123"/>
      <c r="F44" s="123"/>
      <c r="G44" s="123"/>
      <c r="H44" s="125" t="str">
        <f>IF(SUM(X33,X43)=0,"",IF(SUM(X33,X43)&lt;=M18,SUM(X33,X43),"エラー"))</f>
        <v/>
      </c>
      <c r="I44" s="125"/>
      <c r="J44" s="125"/>
      <c r="K44" s="125"/>
      <c r="L44" s="125"/>
      <c r="M44" s="125"/>
      <c r="N44" s="125"/>
      <c r="O44" s="127" t="s">
        <v>907</v>
      </c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58"/>
      <c r="AG44" s="1" t="s">
        <v>36</v>
      </c>
      <c r="AH44" s="26"/>
    </row>
    <row r="45" spans="1:34" ht="15.75" customHeight="1">
      <c r="A45" s="58"/>
      <c r="B45" s="124"/>
      <c r="C45" s="124"/>
      <c r="D45" s="124"/>
      <c r="E45" s="124"/>
      <c r="F45" s="124"/>
      <c r="G45" s="124"/>
      <c r="H45" s="126"/>
      <c r="I45" s="126"/>
      <c r="J45" s="126"/>
      <c r="K45" s="126"/>
      <c r="L45" s="126"/>
      <c r="M45" s="126"/>
      <c r="N45" s="126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X36:AC36"/>
    <mergeCell ref="X37:AC37"/>
    <mergeCell ref="O36:S36"/>
    <mergeCell ref="X32:AC32"/>
    <mergeCell ref="X31:AC31"/>
    <mergeCell ref="T37:W37"/>
    <mergeCell ref="T36:W36"/>
    <mergeCell ref="T31:W31"/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D2" sqref="D2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908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35" t="s">
        <v>21</v>
      </c>
      <c r="F3" s="136"/>
      <c r="G3" s="30" t="s">
        <v>551</v>
      </c>
      <c r="H3" s="31" t="s">
        <v>22</v>
      </c>
      <c r="I3" s="32" t="s">
        <v>100</v>
      </c>
    </row>
    <row r="4" spans="2:9" ht="27" customHeight="1">
      <c r="B4" s="7" t="s">
        <v>552</v>
      </c>
      <c r="C4" s="8"/>
      <c r="D4" s="8"/>
      <c r="E4" s="10"/>
      <c r="F4" s="10"/>
      <c r="G4" s="10"/>
      <c r="H4" s="11"/>
      <c r="I4" s="12"/>
    </row>
    <row r="5" spans="2:9" ht="30" customHeight="1">
      <c r="B5" s="33" t="s">
        <v>101</v>
      </c>
      <c r="C5" s="16" t="s">
        <v>553</v>
      </c>
      <c r="D5" s="16" t="s">
        <v>554</v>
      </c>
      <c r="E5" s="34">
        <v>46285</v>
      </c>
      <c r="F5" s="35" t="str">
        <f>CHOOSE(WEEKDAY(E5,2),"(月)","(火)","(水)","(木)","(金)","(土)","(日)")</f>
        <v>(日)</v>
      </c>
      <c r="G5" s="36">
        <v>0.39583333333333331</v>
      </c>
      <c r="H5" s="18">
        <v>14000</v>
      </c>
      <c r="I5" s="19" t="s">
        <v>102</v>
      </c>
    </row>
    <row r="6" spans="2:9" ht="30" customHeight="1">
      <c r="B6" s="33" t="s">
        <v>37</v>
      </c>
      <c r="C6" s="16" t="s">
        <v>553</v>
      </c>
      <c r="D6" s="16" t="s">
        <v>554</v>
      </c>
      <c r="E6" s="34">
        <v>46286</v>
      </c>
      <c r="F6" s="35" t="str">
        <f t="shared" ref="F6:F69" si="0">CHOOSE(WEEKDAY(E6,2),"(月)","(火)","(水)","(木)","(金)","(土)","(日)")</f>
        <v>(月)</v>
      </c>
      <c r="G6" s="36">
        <v>0.39583333333333331</v>
      </c>
      <c r="H6" s="18">
        <v>14000</v>
      </c>
      <c r="I6" s="19" t="s">
        <v>102</v>
      </c>
    </row>
    <row r="7" spans="2:9" ht="30" customHeight="1">
      <c r="B7" s="33" t="s">
        <v>39</v>
      </c>
      <c r="C7" s="16" t="s">
        <v>555</v>
      </c>
      <c r="D7" s="16" t="s">
        <v>554</v>
      </c>
      <c r="E7" s="34">
        <v>46290</v>
      </c>
      <c r="F7" s="35" t="str">
        <f t="shared" si="0"/>
        <v>(金)</v>
      </c>
      <c r="G7" s="36">
        <v>0.39583333333333331</v>
      </c>
      <c r="H7" s="18">
        <v>14000</v>
      </c>
      <c r="I7" s="19" t="s">
        <v>102</v>
      </c>
    </row>
    <row r="8" spans="2:9" ht="30" customHeight="1">
      <c r="B8" s="33" t="s">
        <v>40</v>
      </c>
      <c r="C8" s="16" t="s">
        <v>555</v>
      </c>
      <c r="D8" s="16" t="s">
        <v>554</v>
      </c>
      <c r="E8" s="34">
        <v>46291</v>
      </c>
      <c r="F8" s="35" t="str">
        <f t="shared" si="0"/>
        <v>(土)</v>
      </c>
      <c r="G8" s="36">
        <v>0.39583333333333331</v>
      </c>
      <c r="H8" s="18">
        <v>14000</v>
      </c>
      <c r="I8" s="19" t="s">
        <v>102</v>
      </c>
    </row>
    <row r="9" spans="2:9" ht="30" customHeight="1">
      <c r="B9" s="33" t="s">
        <v>38</v>
      </c>
      <c r="C9" s="16" t="s">
        <v>556</v>
      </c>
      <c r="D9" s="16" t="s">
        <v>554</v>
      </c>
      <c r="E9" s="34">
        <v>46287</v>
      </c>
      <c r="F9" s="35" t="str">
        <f t="shared" si="0"/>
        <v>(火)</v>
      </c>
      <c r="G9" s="36">
        <v>0.39583333333333331</v>
      </c>
      <c r="H9" s="18">
        <v>14000</v>
      </c>
      <c r="I9" s="19" t="s">
        <v>102</v>
      </c>
    </row>
    <row r="10" spans="2:9" ht="30" customHeight="1">
      <c r="B10" s="68" t="s">
        <v>41</v>
      </c>
      <c r="C10" s="69" t="s">
        <v>557</v>
      </c>
      <c r="D10" s="69" t="s">
        <v>554</v>
      </c>
      <c r="E10" s="70">
        <v>46292</v>
      </c>
      <c r="F10" s="71" t="str">
        <f t="shared" si="0"/>
        <v>(日)</v>
      </c>
      <c r="G10" s="72">
        <v>0.39583333333333331</v>
      </c>
      <c r="H10" s="73">
        <v>14000</v>
      </c>
      <c r="I10" s="74" t="s">
        <v>102</v>
      </c>
    </row>
    <row r="11" spans="2:9" ht="30" customHeight="1">
      <c r="B11" s="33" t="s">
        <v>103</v>
      </c>
      <c r="C11" s="16" t="s">
        <v>558</v>
      </c>
      <c r="D11" s="16" t="s">
        <v>560</v>
      </c>
      <c r="E11" s="34">
        <v>46275</v>
      </c>
      <c r="F11" s="35" t="str">
        <f t="shared" si="0"/>
        <v>(木)</v>
      </c>
      <c r="G11" s="36">
        <v>0.41666666666666669</v>
      </c>
      <c r="H11" s="18">
        <v>20000</v>
      </c>
      <c r="I11" s="19" t="s">
        <v>102</v>
      </c>
    </row>
    <row r="12" spans="2:9" ht="30" customHeight="1">
      <c r="B12" s="33" t="s">
        <v>104</v>
      </c>
      <c r="C12" s="16" t="s">
        <v>561</v>
      </c>
      <c r="D12" s="16" t="s">
        <v>560</v>
      </c>
      <c r="E12" s="34">
        <v>46276</v>
      </c>
      <c r="F12" s="35" t="str">
        <f t="shared" si="0"/>
        <v>(金)</v>
      </c>
      <c r="G12" s="36">
        <v>0.41666666666666669</v>
      </c>
      <c r="H12" s="18">
        <v>20000</v>
      </c>
      <c r="I12" s="19" t="s">
        <v>102</v>
      </c>
    </row>
    <row r="13" spans="2:9" ht="30" customHeight="1">
      <c r="B13" s="33" t="s">
        <v>105</v>
      </c>
      <c r="C13" s="16" t="s">
        <v>561</v>
      </c>
      <c r="D13" s="16" t="s">
        <v>560</v>
      </c>
      <c r="E13" s="34">
        <v>46277</v>
      </c>
      <c r="F13" s="35" t="str">
        <f t="shared" si="0"/>
        <v>(土)</v>
      </c>
      <c r="G13" s="36">
        <v>0.41666666666666669</v>
      </c>
      <c r="H13" s="18">
        <v>20000</v>
      </c>
      <c r="I13" s="19" t="s">
        <v>102</v>
      </c>
    </row>
    <row r="14" spans="2:9" ht="30" customHeight="1">
      <c r="B14" s="33" t="s">
        <v>106</v>
      </c>
      <c r="C14" s="16" t="s">
        <v>561</v>
      </c>
      <c r="D14" s="16" t="s">
        <v>560</v>
      </c>
      <c r="E14" s="34">
        <v>46278</v>
      </c>
      <c r="F14" s="35" t="str">
        <f t="shared" si="0"/>
        <v>(日)</v>
      </c>
      <c r="G14" s="36">
        <v>0.41666666666666669</v>
      </c>
      <c r="H14" s="18">
        <v>20000</v>
      </c>
      <c r="I14" s="19" t="s">
        <v>102</v>
      </c>
    </row>
    <row r="15" spans="2:9" ht="30" customHeight="1">
      <c r="B15" s="33" t="s">
        <v>107</v>
      </c>
      <c r="C15" s="16" t="s">
        <v>561</v>
      </c>
      <c r="D15" s="16" t="s">
        <v>560</v>
      </c>
      <c r="E15" s="34">
        <v>46279</v>
      </c>
      <c r="F15" s="35" t="str">
        <f t="shared" si="0"/>
        <v>(月)</v>
      </c>
      <c r="G15" s="36">
        <v>0.41666666666666669</v>
      </c>
      <c r="H15" s="18">
        <v>20000</v>
      </c>
      <c r="I15" s="19" t="s">
        <v>102</v>
      </c>
    </row>
    <row r="16" spans="2:9" ht="30" customHeight="1">
      <c r="B16" s="33" t="s">
        <v>108</v>
      </c>
      <c r="C16" s="16" t="s">
        <v>562</v>
      </c>
      <c r="D16" s="16" t="s">
        <v>560</v>
      </c>
      <c r="E16" s="34">
        <v>46282</v>
      </c>
      <c r="F16" s="35" t="str">
        <f t="shared" si="0"/>
        <v>(木)</v>
      </c>
      <c r="G16" s="36">
        <v>0.41666666666666669</v>
      </c>
      <c r="H16" s="18">
        <v>20000</v>
      </c>
      <c r="I16" s="19" t="s">
        <v>102</v>
      </c>
    </row>
    <row r="17" spans="2:9" ht="30" customHeight="1">
      <c r="B17" s="33" t="s">
        <v>109</v>
      </c>
      <c r="C17" s="16" t="s">
        <v>562</v>
      </c>
      <c r="D17" s="16" t="s">
        <v>560</v>
      </c>
      <c r="E17" s="34">
        <v>46284</v>
      </c>
      <c r="F17" s="35" t="str">
        <f t="shared" si="0"/>
        <v>(土)</v>
      </c>
      <c r="G17" s="36">
        <v>0.375</v>
      </c>
      <c r="H17" s="18">
        <v>20000</v>
      </c>
      <c r="I17" s="19" t="s">
        <v>102</v>
      </c>
    </row>
    <row r="18" spans="2:9" ht="30" customHeight="1">
      <c r="B18" s="33" t="s">
        <v>110</v>
      </c>
      <c r="C18" s="16" t="s">
        <v>562</v>
      </c>
      <c r="D18" s="16" t="s">
        <v>560</v>
      </c>
      <c r="E18" s="34">
        <v>46286</v>
      </c>
      <c r="F18" s="35" t="str">
        <f t="shared" si="0"/>
        <v>(月)</v>
      </c>
      <c r="G18" s="36">
        <v>0.41666666666666669</v>
      </c>
      <c r="H18" s="18">
        <v>20000</v>
      </c>
      <c r="I18" s="19" t="s">
        <v>102</v>
      </c>
    </row>
    <row r="19" spans="2:9" ht="30" customHeight="1">
      <c r="B19" s="33" t="s">
        <v>111</v>
      </c>
      <c r="C19" s="16" t="s">
        <v>563</v>
      </c>
      <c r="D19" s="16" t="s">
        <v>560</v>
      </c>
      <c r="E19" s="34">
        <v>46287</v>
      </c>
      <c r="F19" s="35" t="str">
        <f t="shared" si="0"/>
        <v>(火)</v>
      </c>
      <c r="G19" s="36">
        <v>0.41666666666666669</v>
      </c>
      <c r="H19" s="18">
        <v>20000</v>
      </c>
      <c r="I19" s="19" t="s">
        <v>102</v>
      </c>
    </row>
    <row r="20" spans="2:9" ht="30" customHeight="1">
      <c r="B20" s="33" t="s">
        <v>112</v>
      </c>
      <c r="C20" s="16" t="s">
        <v>564</v>
      </c>
      <c r="D20" s="16" t="s">
        <v>560</v>
      </c>
      <c r="E20" s="34">
        <v>46281</v>
      </c>
      <c r="F20" s="35" t="str">
        <f t="shared" si="0"/>
        <v>(水)</v>
      </c>
      <c r="G20" s="36">
        <v>0.41666666666666669</v>
      </c>
      <c r="H20" s="18">
        <v>27000</v>
      </c>
      <c r="I20" s="19" t="s">
        <v>102</v>
      </c>
    </row>
    <row r="21" spans="2:9" ht="30" customHeight="1">
      <c r="B21" s="33" t="s">
        <v>113</v>
      </c>
      <c r="C21" s="16" t="s">
        <v>565</v>
      </c>
      <c r="D21" s="16" t="s">
        <v>560</v>
      </c>
      <c r="E21" s="34">
        <v>46289</v>
      </c>
      <c r="F21" s="35" t="str">
        <f t="shared" si="0"/>
        <v>(木)</v>
      </c>
      <c r="G21" s="36">
        <v>0.41666666666666669</v>
      </c>
      <c r="H21" s="18">
        <v>27000</v>
      </c>
      <c r="I21" s="19" t="s">
        <v>102</v>
      </c>
    </row>
    <row r="22" spans="2:9" ht="30" customHeight="1">
      <c r="B22" s="33" t="s">
        <v>114</v>
      </c>
      <c r="C22" s="16" t="s">
        <v>117</v>
      </c>
      <c r="D22" s="16" t="s">
        <v>566</v>
      </c>
      <c r="E22" s="34">
        <v>46286</v>
      </c>
      <c r="F22" s="35" t="str">
        <f t="shared" si="0"/>
        <v>(月)</v>
      </c>
      <c r="G22" s="36">
        <v>0.5</v>
      </c>
      <c r="H22" s="18">
        <v>14000</v>
      </c>
      <c r="I22" s="19" t="s">
        <v>102</v>
      </c>
    </row>
    <row r="23" spans="2:9" ht="30" customHeight="1">
      <c r="B23" s="33" t="s">
        <v>115</v>
      </c>
      <c r="C23" s="16" t="s">
        <v>117</v>
      </c>
      <c r="D23" s="16" t="s">
        <v>566</v>
      </c>
      <c r="E23" s="34">
        <v>46286</v>
      </c>
      <c r="F23" s="35" t="str">
        <f t="shared" si="0"/>
        <v>(月)</v>
      </c>
      <c r="G23" s="36">
        <v>0.73611111111111116</v>
      </c>
      <c r="H23" s="18">
        <v>14000</v>
      </c>
      <c r="I23" s="19" t="s">
        <v>102</v>
      </c>
    </row>
    <row r="24" spans="2:9" ht="30" customHeight="1">
      <c r="B24" s="33" t="s">
        <v>116</v>
      </c>
      <c r="C24" s="16" t="s">
        <v>117</v>
      </c>
      <c r="D24" s="16" t="s">
        <v>566</v>
      </c>
      <c r="E24" s="34">
        <v>46287</v>
      </c>
      <c r="F24" s="35" t="str">
        <f t="shared" si="0"/>
        <v>(火)</v>
      </c>
      <c r="G24" s="36">
        <v>0.5</v>
      </c>
      <c r="H24" s="18">
        <v>14000</v>
      </c>
      <c r="I24" s="19" t="s">
        <v>102</v>
      </c>
    </row>
    <row r="25" spans="2:9" ht="30" customHeight="1">
      <c r="B25" s="33" t="s">
        <v>118</v>
      </c>
      <c r="C25" s="16" t="s">
        <v>117</v>
      </c>
      <c r="D25" s="16" t="s">
        <v>566</v>
      </c>
      <c r="E25" s="34">
        <v>46287</v>
      </c>
      <c r="F25" s="35" t="str">
        <f t="shared" si="0"/>
        <v>(火)</v>
      </c>
      <c r="G25" s="36">
        <v>0.73611111111111116</v>
      </c>
      <c r="H25" s="18">
        <v>14000</v>
      </c>
      <c r="I25" s="19" t="s">
        <v>102</v>
      </c>
    </row>
    <row r="26" spans="2:9" ht="30" customHeight="1">
      <c r="B26" s="33" t="s">
        <v>119</v>
      </c>
      <c r="C26" s="16" t="s">
        <v>117</v>
      </c>
      <c r="D26" s="16" t="s">
        <v>566</v>
      </c>
      <c r="E26" s="34">
        <v>46288</v>
      </c>
      <c r="F26" s="35" t="str">
        <f t="shared" si="0"/>
        <v>(水)</v>
      </c>
      <c r="G26" s="36">
        <v>0.5</v>
      </c>
      <c r="H26" s="18">
        <v>14000</v>
      </c>
      <c r="I26" s="19" t="s">
        <v>102</v>
      </c>
    </row>
    <row r="27" spans="2:9" ht="30" customHeight="1">
      <c r="B27" s="33" t="s">
        <v>120</v>
      </c>
      <c r="C27" s="16" t="s">
        <v>117</v>
      </c>
      <c r="D27" s="16" t="s">
        <v>566</v>
      </c>
      <c r="E27" s="34">
        <v>46288</v>
      </c>
      <c r="F27" s="35" t="str">
        <f t="shared" si="0"/>
        <v>(水)</v>
      </c>
      <c r="G27" s="36">
        <v>0.73611111111111116</v>
      </c>
      <c r="H27" s="18">
        <v>14000</v>
      </c>
      <c r="I27" s="19" t="s">
        <v>102</v>
      </c>
    </row>
    <row r="28" spans="2:9" ht="30" customHeight="1">
      <c r="B28" s="33" t="s">
        <v>121</v>
      </c>
      <c r="C28" s="16" t="s">
        <v>567</v>
      </c>
      <c r="D28" s="16" t="s">
        <v>566</v>
      </c>
      <c r="E28" s="34">
        <v>46289</v>
      </c>
      <c r="F28" s="35" t="str">
        <f t="shared" si="0"/>
        <v>(木)</v>
      </c>
      <c r="G28" s="36">
        <v>0.5</v>
      </c>
      <c r="H28" s="18">
        <v>17000</v>
      </c>
      <c r="I28" s="19" t="s">
        <v>102</v>
      </c>
    </row>
    <row r="29" spans="2:9" ht="30" customHeight="1">
      <c r="B29" s="33" t="s">
        <v>122</v>
      </c>
      <c r="C29" s="16" t="s">
        <v>568</v>
      </c>
      <c r="D29" s="16" t="s">
        <v>566</v>
      </c>
      <c r="E29" s="34">
        <v>46289</v>
      </c>
      <c r="F29" s="35" t="str">
        <f t="shared" si="0"/>
        <v>(木)</v>
      </c>
      <c r="G29" s="36">
        <v>0.73611111111111116</v>
      </c>
      <c r="H29" s="18">
        <v>17000</v>
      </c>
      <c r="I29" s="19" t="s">
        <v>102</v>
      </c>
    </row>
    <row r="30" spans="2:9" ht="30" customHeight="1">
      <c r="B30" s="33" t="s">
        <v>123</v>
      </c>
      <c r="C30" s="16" t="s">
        <v>569</v>
      </c>
      <c r="D30" s="16" t="s">
        <v>570</v>
      </c>
      <c r="E30" s="34">
        <v>46286</v>
      </c>
      <c r="F30" s="35" t="str">
        <f t="shared" si="0"/>
        <v>(月)</v>
      </c>
      <c r="G30" s="36">
        <v>0.5</v>
      </c>
      <c r="H30" s="18">
        <v>9000</v>
      </c>
      <c r="I30" s="19" t="s">
        <v>102</v>
      </c>
    </row>
    <row r="31" spans="2:9" ht="30" customHeight="1">
      <c r="B31" s="33" t="s">
        <v>124</v>
      </c>
      <c r="C31" s="16" t="s">
        <v>569</v>
      </c>
      <c r="D31" s="16" t="s">
        <v>570</v>
      </c>
      <c r="E31" s="34">
        <v>46286</v>
      </c>
      <c r="F31" s="35" t="str">
        <f t="shared" si="0"/>
        <v>(月)</v>
      </c>
      <c r="G31" s="36">
        <v>0.70833333333333337</v>
      </c>
      <c r="H31" s="18">
        <v>9000</v>
      </c>
      <c r="I31" s="19" t="s">
        <v>102</v>
      </c>
    </row>
    <row r="32" spans="2:9" ht="30" customHeight="1">
      <c r="B32" s="33" t="s">
        <v>125</v>
      </c>
      <c r="C32" s="16" t="s">
        <v>569</v>
      </c>
      <c r="D32" s="16" t="s">
        <v>570</v>
      </c>
      <c r="E32" s="34">
        <v>46287</v>
      </c>
      <c r="F32" s="35" t="str">
        <f t="shared" si="0"/>
        <v>(火)</v>
      </c>
      <c r="G32" s="36">
        <v>0.5</v>
      </c>
      <c r="H32" s="18">
        <v>9000</v>
      </c>
      <c r="I32" s="19" t="s">
        <v>102</v>
      </c>
    </row>
    <row r="33" spans="2:9" ht="30" customHeight="1">
      <c r="B33" s="33" t="s">
        <v>126</v>
      </c>
      <c r="C33" s="16" t="s">
        <v>569</v>
      </c>
      <c r="D33" s="16" t="s">
        <v>570</v>
      </c>
      <c r="E33" s="34">
        <v>46287</v>
      </c>
      <c r="F33" s="35" t="str">
        <f t="shared" si="0"/>
        <v>(火)</v>
      </c>
      <c r="G33" s="36">
        <v>0.70833333333333337</v>
      </c>
      <c r="H33" s="18">
        <v>9000</v>
      </c>
      <c r="I33" s="19" t="s">
        <v>102</v>
      </c>
    </row>
    <row r="34" spans="2:9" ht="30" customHeight="1">
      <c r="B34" s="33" t="s">
        <v>127</v>
      </c>
      <c r="C34" s="16" t="s">
        <v>569</v>
      </c>
      <c r="D34" s="16" t="s">
        <v>570</v>
      </c>
      <c r="E34" s="34">
        <v>46288</v>
      </c>
      <c r="F34" s="35" t="str">
        <f t="shared" si="0"/>
        <v>(水)</v>
      </c>
      <c r="G34" s="36">
        <v>0.5</v>
      </c>
      <c r="H34" s="18">
        <v>9000</v>
      </c>
      <c r="I34" s="19" t="s">
        <v>102</v>
      </c>
    </row>
    <row r="35" spans="2:9" ht="30" customHeight="1">
      <c r="B35" s="33" t="s">
        <v>128</v>
      </c>
      <c r="C35" s="16" t="s">
        <v>569</v>
      </c>
      <c r="D35" s="16" t="s">
        <v>570</v>
      </c>
      <c r="E35" s="34">
        <v>46288</v>
      </c>
      <c r="F35" s="35" t="str">
        <f t="shared" si="0"/>
        <v>(水)</v>
      </c>
      <c r="G35" s="36">
        <v>0.70833333333333337</v>
      </c>
      <c r="H35" s="18">
        <v>9000</v>
      </c>
      <c r="I35" s="19" t="s">
        <v>102</v>
      </c>
    </row>
    <row r="36" spans="2:9" ht="30" customHeight="1">
      <c r="B36" s="33" t="s">
        <v>129</v>
      </c>
      <c r="C36" s="16" t="s">
        <v>569</v>
      </c>
      <c r="D36" s="16" t="s">
        <v>570</v>
      </c>
      <c r="E36" s="34">
        <v>46289</v>
      </c>
      <c r="F36" s="35" t="str">
        <f t="shared" si="0"/>
        <v>(木)</v>
      </c>
      <c r="G36" s="36">
        <v>0.5</v>
      </c>
      <c r="H36" s="18">
        <v>9000</v>
      </c>
      <c r="I36" s="19" t="s">
        <v>102</v>
      </c>
    </row>
    <row r="37" spans="2:9" ht="30" customHeight="1">
      <c r="B37" s="33" t="s">
        <v>130</v>
      </c>
      <c r="C37" s="16" t="s">
        <v>569</v>
      </c>
      <c r="D37" s="16" t="s">
        <v>570</v>
      </c>
      <c r="E37" s="34">
        <v>46289</v>
      </c>
      <c r="F37" s="35" t="str">
        <f t="shared" si="0"/>
        <v>(木)</v>
      </c>
      <c r="G37" s="36">
        <v>0.70833333333333337</v>
      </c>
      <c r="H37" s="18">
        <v>9000</v>
      </c>
      <c r="I37" s="19" t="s">
        <v>102</v>
      </c>
    </row>
    <row r="38" spans="2:9" ht="30" customHeight="1">
      <c r="B38" s="33" t="s">
        <v>131</v>
      </c>
      <c r="C38" s="16" t="s">
        <v>569</v>
      </c>
      <c r="D38" s="16" t="s">
        <v>570</v>
      </c>
      <c r="E38" s="34">
        <v>46290</v>
      </c>
      <c r="F38" s="35" t="str">
        <f t="shared" si="0"/>
        <v>(金)</v>
      </c>
      <c r="G38" s="36">
        <v>0.5</v>
      </c>
      <c r="H38" s="18">
        <v>9000</v>
      </c>
      <c r="I38" s="19" t="s">
        <v>102</v>
      </c>
    </row>
    <row r="39" spans="2:9" ht="30" customHeight="1">
      <c r="B39" s="33" t="s">
        <v>132</v>
      </c>
      <c r="C39" s="16" t="s">
        <v>569</v>
      </c>
      <c r="D39" s="16" t="s">
        <v>570</v>
      </c>
      <c r="E39" s="34">
        <v>46290</v>
      </c>
      <c r="F39" s="35" t="str">
        <f t="shared" si="0"/>
        <v>(金)</v>
      </c>
      <c r="G39" s="36">
        <v>0.70833333333333337</v>
      </c>
      <c r="H39" s="18">
        <v>9000</v>
      </c>
      <c r="I39" s="19" t="s">
        <v>102</v>
      </c>
    </row>
    <row r="40" spans="2:9" ht="30" customHeight="1">
      <c r="B40" s="33" t="s">
        <v>133</v>
      </c>
      <c r="C40" s="16" t="s">
        <v>569</v>
      </c>
      <c r="D40" s="16" t="s">
        <v>570</v>
      </c>
      <c r="E40" s="34">
        <v>46291</v>
      </c>
      <c r="F40" s="35" t="str">
        <f t="shared" si="0"/>
        <v>(土)</v>
      </c>
      <c r="G40" s="36">
        <v>0.5</v>
      </c>
      <c r="H40" s="18">
        <v>9000</v>
      </c>
      <c r="I40" s="19" t="s">
        <v>102</v>
      </c>
    </row>
    <row r="41" spans="2:9" ht="30" customHeight="1">
      <c r="B41" s="33" t="s">
        <v>134</v>
      </c>
      <c r="C41" s="16" t="s">
        <v>569</v>
      </c>
      <c r="D41" s="16" t="s">
        <v>570</v>
      </c>
      <c r="E41" s="34">
        <v>46291</v>
      </c>
      <c r="F41" s="35" t="str">
        <f t="shared" si="0"/>
        <v>(土)</v>
      </c>
      <c r="G41" s="36">
        <v>0.70833333333333337</v>
      </c>
      <c r="H41" s="18">
        <v>9000</v>
      </c>
      <c r="I41" s="19" t="s">
        <v>102</v>
      </c>
    </row>
    <row r="42" spans="2:9" ht="30" customHeight="1">
      <c r="B42" s="33" t="s">
        <v>135</v>
      </c>
      <c r="C42" s="16" t="s">
        <v>569</v>
      </c>
      <c r="D42" s="16" t="s">
        <v>570</v>
      </c>
      <c r="E42" s="34">
        <v>46292</v>
      </c>
      <c r="F42" s="35" t="str">
        <f t="shared" si="0"/>
        <v>(日)</v>
      </c>
      <c r="G42" s="36">
        <v>0.5</v>
      </c>
      <c r="H42" s="18">
        <v>9000</v>
      </c>
      <c r="I42" s="19" t="s">
        <v>102</v>
      </c>
    </row>
    <row r="43" spans="2:9" ht="30" customHeight="1">
      <c r="B43" s="33" t="s">
        <v>136</v>
      </c>
      <c r="C43" s="16" t="s">
        <v>569</v>
      </c>
      <c r="D43" s="16" t="s">
        <v>570</v>
      </c>
      <c r="E43" s="34">
        <v>46292</v>
      </c>
      <c r="F43" s="35" t="str">
        <f t="shared" si="0"/>
        <v>(日)</v>
      </c>
      <c r="G43" s="36">
        <v>0.70833333333333337</v>
      </c>
      <c r="H43" s="18">
        <v>9000</v>
      </c>
      <c r="I43" s="19" t="s">
        <v>102</v>
      </c>
    </row>
    <row r="44" spans="2:9" ht="30" customHeight="1">
      <c r="B44" s="33" t="s">
        <v>137</v>
      </c>
      <c r="C44" s="16" t="s">
        <v>569</v>
      </c>
      <c r="D44" s="16" t="s">
        <v>570</v>
      </c>
      <c r="E44" s="34">
        <v>46293</v>
      </c>
      <c r="F44" s="35" t="str">
        <f t="shared" si="0"/>
        <v>(月)</v>
      </c>
      <c r="G44" s="36">
        <v>0.5</v>
      </c>
      <c r="H44" s="18">
        <v>9000</v>
      </c>
      <c r="I44" s="19" t="s">
        <v>102</v>
      </c>
    </row>
    <row r="45" spans="2:9" ht="30" customHeight="1">
      <c r="B45" s="33" t="s">
        <v>138</v>
      </c>
      <c r="C45" s="16" t="s">
        <v>569</v>
      </c>
      <c r="D45" s="16" t="s">
        <v>570</v>
      </c>
      <c r="E45" s="34">
        <v>46293</v>
      </c>
      <c r="F45" s="35" t="str">
        <f t="shared" si="0"/>
        <v>(月)</v>
      </c>
      <c r="G45" s="36">
        <v>0.70833333333333337</v>
      </c>
      <c r="H45" s="18">
        <v>9000</v>
      </c>
      <c r="I45" s="19" t="s">
        <v>102</v>
      </c>
    </row>
    <row r="46" spans="2:9" ht="30" customHeight="1">
      <c r="B46" s="33" t="s">
        <v>139</v>
      </c>
      <c r="C46" s="16" t="s">
        <v>571</v>
      </c>
      <c r="D46" s="16" t="s">
        <v>572</v>
      </c>
      <c r="E46" s="34">
        <v>46288</v>
      </c>
      <c r="F46" s="35" t="str">
        <f t="shared" si="0"/>
        <v>(水)</v>
      </c>
      <c r="G46" s="36">
        <v>0.41666666666666669</v>
      </c>
      <c r="H46" s="18">
        <v>17000</v>
      </c>
      <c r="I46" s="19" t="s">
        <v>102</v>
      </c>
    </row>
    <row r="47" spans="2:9" ht="30" customHeight="1">
      <c r="B47" s="33" t="s">
        <v>44</v>
      </c>
      <c r="C47" s="16" t="s">
        <v>573</v>
      </c>
      <c r="D47" s="16" t="s">
        <v>574</v>
      </c>
      <c r="E47" s="34">
        <v>46294</v>
      </c>
      <c r="F47" s="35" t="str">
        <f t="shared" si="0"/>
        <v>(火)</v>
      </c>
      <c r="G47" s="36">
        <v>0.4375</v>
      </c>
      <c r="H47" s="18">
        <v>5000</v>
      </c>
      <c r="I47" s="19" t="s">
        <v>102</v>
      </c>
    </row>
    <row r="48" spans="2:9" ht="30" customHeight="1">
      <c r="B48" s="33" t="s">
        <v>46</v>
      </c>
      <c r="C48" s="16" t="s">
        <v>575</v>
      </c>
      <c r="D48" s="16" t="s">
        <v>576</v>
      </c>
      <c r="E48" s="34">
        <v>46291</v>
      </c>
      <c r="F48" s="35" t="str">
        <f t="shared" si="0"/>
        <v>(土)</v>
      </c>
      <c r="G48" s="36">
        <v>0.39583333333333331</v>
      </c>
      <c r="H48" s="18">
        <v>7000</v>
      </c>
      <c r="I48" s="19" t="s">
        <v>102</v>
      </c>
    </row>
    <row r="49" spans="2:9" ht="30" customHeight="1">
      <c r="B49" s="33" t="s">
        <v>141</v>
      </c>
      <c r="C49" s="16" t="s">
        <v>577</v>
      </c>
      <c r="D49" s="16" t="s">
        <v>578</v>
      </c>
      <c r="E49" s="34">
        <v>46287</v>
      </c>
      <c r="F49" s="35" t="str">
        <f t="shared" si="0"/>
        <v>(火)</v>
      </c>
      <c r="G49" s="36">
        <v>0.33333333333333331</v>
      </c>
      <c r="H49" s="18">
        <v>14000</v>
      </c>
      <c r="I49" s="19" t="s">
        <v>102</v>
      </c>
    </row>
    <row r="50" spans="2:9" ht="30" customHeight="1">
      <c r="B50" s="33" t="s">
        <v>142</v>
      </c>
      <c r="C50" s="16" t="s">
        <v>577</v>
      </c>
      <c r="D50" s="16" t="s">
        <v>578</v>
      </c>
      <c r="E50" s="34">
        <v>46288</v>
      </c>
      <c r="F50" s="35" t="str">
        <f t="shared" si="0"/>
        <v>(水)</v>
      </c>
      <c r="G50" s="36">
        <v>0.33333333333333331</v>
      </c>
      <c r="H50" s="18">
        <v>14000</v>
      </c>
      <c r="I50" s="19" t="s">
        <v>102</v>
      </c>
    </row>
    <row r="51" spans="2:9" ht="30" customHeight="1">
      <c r="B51" s="33" t="s">
        <v>143</v>
      </c>
      <c r="C51" s="16" t="s">
        <v>577</v>
      </c>
      <c r="D51" s="16" t="s">
        <v>578</v>
      </c>
      <c r="E51" s="34">
        <v>46289</v>
      </c>
      <c r="F51" s="35" t="str">
        <f t="shared" si="0"/>
        <v>(木)</v>
      </c>
      <c r="G51" s="36">
        <v>0.33333333333333331</v>
      </c>
      <c r="H51" s="18">
        <v>14000</v>
      </c>
      <c r="I51" s="19" t="s">
        <v>102</v>
      </c>
    </row>
    <row r="52" spans="2:9" ht="30" customHeight="1">
      <c r="B52" s="33" t="s">
        <v>144</v>
      </c>
      <c r="C52" s="16" t="s">
        <v>579</v>
      </c>
      <c r="D52" s="16" t="s">
        <v>578</v>
      </c>
      <c r="E52" s="34">
        <v>46290</v>
      </c>
      <c r="F52" s="35" t="str">
        <f t="shared" si="0"/>
        <v>(金)</v>
      </c>
      <c r="G52" s="36">
        <v>0.33333333333333331</v>
      </c>
      <c r="H52" s="18">
        <v>14000</v>
      </c>
      <c r="I52" s="19" t="s">
        <v>102</v>
      </c>
    </row>
    <row r="53" spans="2:9" ht="30" customHeight="1">
      <c r="B53" s="33" t="s">
        <v>145</v>
      </c>
      <c r="C53" s="16" t="s">
        <v>579</v>
      </c>
      <c r="D53" s="16" t="s">
        <v>578</v>
      </c>
      <c r="E53" s="34">
        <v>46291</v>
      </c>
      <c r="F53" s="35" t="str">
        <f t="shared" si="0"/>
        <v>(土)</v>
      </c>
      <c r="G53" s="36">
        <v>0.33333333333333331</v>
      </c>
      <c r="H53" s="18">
        <v>14000</v>
      </c>
      <c r="I53" s="19" t="s">
        <v>102</v>
      </c>
    </row>
    <row r="54" spans="2:9" ht="30" customHeight="1">
      <c r="B54" s="33" t="s">
        <v>146</v>
      </c>
      <c r="C54" s="16" t="s">
        <v>579</v>
      </c>
      <c r="D54" s="16" t="s">
        <v>578</v>
      </c>
      <c r="E54" s="34">
        <v>46292</v>
      </c>
      <c r="F54" s="35" t="str">
        <f t="shared" si="0"/>
        <v>(日)</v>
      </c>
      <c r="G54" s="36">
        <v>0.33333333333333331</v>
      </c>
      <c r="H54" s="18">
        <v>14000</v>
      </c>
      <c r="I54" s="19" t="s">
        <v>102</v>
      </c>
    </row>
    <row r="55" spans="2:9" ht="30" customHeight="1">
      <c r="B55" s="33" t="s">
        <v>48</v>
      </c>
      <c r="C55" s="16" t="s">
        <v>580</v>
      </c>
      <c r="D55" s="16" t="s">
        <v>581</v>
      </c>
      <c r="E55" s="34">
        <v>46281</v>
      </c>
      <c r="F55" s="35" t="str">
        <f t="shared" si="0"/>
        <v>(水)</v>
      </c>
      <c r="G55" s="36">
        <v>0.66666666666666663</v>
      </c>
      <c r="H55" s="18">
        <v>17000</v>
      </c>
      <c r="I55" s="19" t="s">
        <v>102</v>
      </c>
    </row>
    <row r="56" spans="2:9" ht="30" customHeight="1">
      <c r="B56" s="33" t="s">
        <v>147</v>
      </c>
      <c r="C56" s="16" t="s">
        <v>580</v>
      </c>
      <c r="D56" s="16" t="s">
        <v>581</v>
      </c>
      <c r="E56" s="34">
        <v>46285</v>
      </c>
      <c r="F56" s="35" t="str">
        <f t="shared" si="0"/>
        <v>(日)</v>
      </c>
      <c r="G56" s="36">
        <v>0.66666666666666663</v>
      </c>
      <c r="H56" s="18">
        <v>17000</v>
      </c>
      <c r="I56" s="19" t="s">
        <v>102</v>
      </c>
    </row>
    <row r="57" spans="2:9" ht="30" customHeight="1">
      <c r="B57" s="33" t="s">
        <v>148</v>
      </c>
      <c r="C57" s="16" t="s">
        <v>580</v>
      </c>
      <c r="D57" s="16" t="s">
        <v>581</v>
      </c>
      <c r="E57" s="34">
        <v>46288</v>
      </c>
      <c r="F57" s="35" t="str">
        <f t="shared" si="0"/>
        <v>(水)</v>
      </c>
      <c r="G57" s="36">
        <v>0.60416666666666663</v>
      </c>
      <c r="H57" s="18">
        <v>17000</v>
      </c>
      <c r="I57" s="19" t="s">
        <v>102</v>
      </c>
    </row>
    <row r="58" spans="2:9" ht="30" customHeight="1">
      <c r="B58" s="33" t="s">
        <v>149</v>
      </c>
      <c r="C58" s="16" t="s">
        <v>580</v>
      </c>
      <c r="D58" s="16" t="s">
        <v>582</v>
      </c>
      <c r="E58" s="34">
        <v>46280</v>
      </c>
      <c r="F58" s="35" t="str">
        <f t="shared" si="0"/>
        <v>(火)</v>
      </c>
      <c r="G58" s="36">
        <v>0.64583333333333337</v>
      </c>
      <c r="H58" s="18">
        <v>17000</v>
      </c>
      <c r="I58" s="19" t="s">
        <v>102</v>
      </c>
    </row>
    <row r="59" spans="2:9" ht="30" customHeight="1">
      <c r="B59" s="33" t="s">
        <v>150</v>
      </c>
      <c r="C59" s="16" t="s">
        <v>580</v>
      </c>
      <c r="D59" s="16" t="s">
        <v>582</v>
      </c>
      <c r="E59" s="34">
        <v>46283</v>
      </c>
      <c r="F59" s="35" t="str">
        <f t="shared" si="0"/>
        <v>(金)</v>
      </c>
      <c r="G59" s="36">
        <v>0.64583333333333337</v>
      </c>
      <c r="H59" s="18">
        <v>17000</v>
      </c>
      <c r="I59" s="19" t="s">
        <v>102</v>
      </c>
    </row>
    <row r="60" spans="2:9" ht="30" customHeight="1">
      <c r="B60" s="33" t="s">
        <v>151</v>
      </c>
      <c r="C60" s="16" t="s">
        <v>580</v>
      </c>
      <c r="D60" s="16" t="s">
        <v>582</v>
      </c>
      <c r="E60" s="34">
        <v>46287</v>
      </c>
      <c r="F60" s="35" t="str">
        <f t="shared" si="0"/>
        <v>(火)</v>
      </c>
      <c r="G60" s="36">
        <v>0.58333333333333337</v>
      </c>
      <c r="H60" s="18">
        <v>17000</v>
      </c>
      <c r="I60" s="19" t="s">
        <v>102</v>
      </c>
    </row>
    <row r="61" spans="2:9" ht="30" customHeight="1">
      <c r="B61" s="33" t="s">
        <v>152</v>
      </c>
      <c r="C61" s="16" t="s">
        <v>580</v>
      </c>
      <c r="D61" s="16" t="s">
        <v>583</v>
      </c>
      <c r="E61" s="34">
        <v>46281</v>
      </c>
      <c r="F61" s="35" t="str">
        <f t="shared" si="0"/>
        <v>(水)</v>
      </c>
      <c r="G61" s="36">
        <v>0.58333333333333337</v>
      </c>
      <c r="H61" s="18">
        <v>17000</v>
      </c>
      <c r="I61" s="19" t="s">
        <v>102</v>
      </c>
    </row>
    <row r="62" spans="2:9" ht="30" customHeight="1">
      <c r="B62" s="33" t="s">
        <v>153</v>
      </c>
      <c r="C62" s="16" t="s">
        <v>580</v>
      </c>
      <c r="D62" s="16" t="s">
        <v>583</v>
      </c>
      <c r="E62" s="34">
        <v>46285</v>
      </c>
      <c r="F62" s="35" t="str">
        <f t="shared" si="0"/>
        <v>(日)</v>
      </c>
      <c r="G62" s="36">
        <v>0.58333333333333337</v>
      </c>
      <c r="H62" s="18">
        <v>17000</v>
      </c>
      <c r="I62" s="19" t="s">
        <v>102</v>
      </c>
    </row>
    <row r="63" spans="2:9" ht="30" customHeight="1">
      <c r="B63" s="33" t="s">
        <v>154</v>
      </c>
      <c r="C63" s="16" t="s">
        <v>580</v>
      </c>
      <c r="D63" s="16" t="s">
        <v>583</v>
      </c>
      <c r="E63" s="34">
        <v>46288</v>
      </c>
      <c r="F63" s="35" t="str">
        <f t="shared" si="0"/>
        <v>(水)</v>
      </c>
      <c r="G63" s="36">
        <v>0.60416666666666663</v>
      </c>
      <c r="H63" s="18">
        <v>17000</v>
      </c>
      <c r="I63" s="19" t="s">
        <v>102</v>
      </c>
    </row>
    <row r="64" spans="2:9" ht="30" customHeight="1">
      <c r="B64" s="33" t="s">
        <v>155</v>
      </c>
      <c r="C64" s="16" t="s">
        <v>580</v>
      </c>
      <c r="D64" s="16" t="s">
        <v>584</v>
      </c>
      <c r="E64" s="34">
        <v>46280</v>
      </c>
      <c r="F64" s="35" t="str">
        <f t="shared" si="0"/>
        <v>(火)</v>
      </c>
      <c r="G64" s="36">
        <v>0.60416666666666663</v>
      </c>
      <c r="H64" s="18">
        <v>17000</v>
      </c>
      <c r="I64" s="19" t="s">
        <v>102</v>
      </c>
    </row>
    <row r="65" spans="2:9" ht="30" customHeight="1">
      <c r="B65" s="33" t="s">
        <v>156</v>
      </c>
      <c r="C65" s="16" t="s">
        <v>580</v>
      </c>
      <c r="D65" s="16" t="s">
        <v>584</v>
      </c>
      <c r="E65" s="34">
        <v>46283</v>
      </c>
      <c r="F65" s="35" t="str">
        <f t="shared" si="0"/>
        <v>(金)</v>
      </c>
      <c r="G65" s="36">
        <v>0.60416666666666663</v>
      </c>
      <c r="H65" s="18">
        <v>17000</v>
      </c>
      <c r="I65" s="19" t="s">
        <v>102</v>
      </c>
    </row>
    <row r="66" spans="2:9" ht="30" customHeight="1">
      <c r="B66" s="33" t="s">
        <v>157</v>
      </c>
      <c r="C66" s="16" t="s">
        <v>580</v>
      </c>
      <c r="D66" s="16" t="s">
        <v>584</v>
      </c>
      <c r="E66" s="34">
        <v>46287</v>
      </c>
      <c r="F66" s="35" t="str">
        <f t="shared" si="0"/>
        <v>(火)</v>
      </c>
      <c r="G66" s="36">
        <v>0.58333333333333337</v>
      </c>
      <c r="H66" s="18">
        <v>17000</v>
      </c>
      <c r="I66" s="19" t="s">
        <v>102</v>
      </c>
    </row>
    <row r="67" spans="2:9" ht="30" customHeight="1">
      <c r="B67" s="33" t="s">
        <v>50</v>
      </c>
      <c r="C67" s="16" t="s">
        <v>585</v>
      </c>
      <c r="D67" s="16" t="s">
        <v>581</v>
      </c>
      <c r="E67" s="34">
        <v>46291</v>
      </c>
      <c r="F67" s="35" t="str">
        <f t="shared" si="0"/>
        <v>(土)</v>
      </c>
      <c r="G67" s="36">
        <v>0.625</v>
      </c>
      <c r="H67" s="18">
        <v>24000</v>
      </c>
      <c r="I67" s="19" t="s">
        <v>102</v>
      </c>
    </row>
    <row r="68" spans="2:9" ht="30" customHeight="1">
      <c r="B68" s="33" t="s">
        <v>49</v>
      </c>
      <c r="C68" s="16" t="s">
        <v>585</v>
      </c>
      <c r="D68" s="16" t="s">
        <v>586</v>
      </c>
      <c r="E68" s="34">
        <v>46290</v>
      </c>
      <c r="F68" s="35" t="str">
        <f t="shared" si="0"/>
        <v>(金)</v>
      </c>
      <c r="G68" s="36">
        <v>0.58333333333333337</v>
      </c>
      <c r="H68" s="18">
        <v>24000</v>
      </c>
      <c r="I68" s="19" t="s">
        <v>102</v>
      </c>
    </row>
    <row r="69" spans="2:9" ht="30" customHeight="1">
      <c r="B69" s="33" t="s">
        <v>158</v>
      </c>
      <c r="C69" s="16" t="s">
        <v>587</v>
      </c>
      <c r="D69" s="16" t="s">
        <v>582</v>
      </c>
      <c r="E69" s="34">
        <v>46279</v>
      </c>
      <c r="F69" s="35" t="str">
        <f t="shared" si="0"/>
        <v>(月)</v>
      </c>
      <c r="G69" s="36">
        <v>0.64583333333333337</v>
      </c>
      <c r="H69" s="18">
        <v>14000</v>
      </c>
      <c r="I69" s="19" t="s">
        <v>102</v>
      </c>
    </row>
    <row r="70" spans="2:9" ht="30" customHeight="1">
      <c r="B70" s="33" t="s">
        <v>159</v>
      </c>
      <c r="C70" s="16" t="s">
        <v>587</v>
      </c>
      <c r="D70" s="16" t="s">
        <v>582</v>
      </c>
      <c r="E70" s="34">
        <v>46282</v>
      </c>
      <c r="F70" s="35" t="str">
        <f t="shared" ref="F70:F133" si="1">CHOOSE(WEEKDAY(E70,2),"(月)","(火)","(水)","(木)","(金)","(土)","(日)")</f>
        <v>(木)</v>
      </c>
      <c r="G70" s="36">
        <v>0.64583333333333337</v>
      </c>
      <c r="H70" s="18">
        <v>14000</v>
      </c>
      <c r="I70" s="19" t="s">
        <v>102</v>
      </c>
    </row>
    <row r="71" spans="2:9" ht="30" customHeight="1">
      <c r="B71" s="33" t="s">
        <v>160</v>
      </c>
      <c r="C71" s="16" t="s">
        <v>587</v>
      </c>
      <c r="D71" s="16" t="s">
        <v>583</v>
      </c>
      <c r="E71" s="34">
        <v>46286</v>
      </c>
      <c r="F71" s="35" t="str">
        <f t="shared" si="1"/>
        <v>(月)</v>
      </c>
      <c r="G71" s="36">
        <v>0.58333333333333337</v>
      </c>
      <c r="H71" s="18">
        <v>14000</v>
      </c>
      <c r="I71" s="19" t="s">
        <v>102</v>
      </c>
    </row>
    <row r="72" spans="2:9" ht="30" customHeight="1">
      <c r="B72" s="33" t="s">
        <v>161</v>
      </c>
      <c r="C72" s="16" t="s">
        <v>588</v>
      </c>
      <c r="D72" s="16" t="s">
        <v>589</v>
      </c>
      <c r="E72" s="34">
        <v>46295</v>
      </c>
      <c r="F72" s="35" t="str">
        <f t="shared" si="1"/>
        <v>(水)</v>
      </c>
      <c r="G72" s="36">
        <v>0.27083333333333331</v>
      </c>
      <c r="H72" s="18">
        <v>9000</v>
      </c>
      <c r="I72" s="19" t="s">
        <v>102</v>
      </c>
    </row>
    <row r="73" spans="2:9" ht="30" customHeight="1">
      <c r="B73" s="33" t="s">
        <v>162</v>
      </c>
      <c r="C73" s="16" t="s">
        <v>590</v>
      </c>
      <c r="D73" s="16" t="s">
        <v>589</v>
      </c>
      <c r="E73" s="34">
        <v>46296</v>
      </c>
      <c r="F73" s="35" t="str">
        <f t="shared" si="1"/>
        <v>(木)</v>
      </c>
      <c r="G73" s="36">
        <v>0.27083333333333331</v>
      </c>
      <c r="H73" s="18">
        <v>9000</v>
      </c>
      <c r="I73" s="19" t="s">
        <v>102</v>
      </c>
    </row>
    <row r="74" spans="2:9" ht="30" customHeight="1">
      <c r="B74" s="33" t="s">
        <v>163</v>
      </c>
      <c r="C74" s="16" t="s">
        <v>591</v>
      </c>
      <c r="D74" s="16" t="s">
        <v>589</v>
      </c>
      <c r="E74" s="34">
        <v>46297</v>
      </c>
      <c r="F74" s="35" t="str">
        <f t="shared" si="1"/>
        <v>(金)</v>
      </c>
      <c r="G74" s="36">
        <v>0.27083333333333331</v>
      </c>
      <c r="H74" s="18">
        <v>9000</v>
      </c>
      <c r="I74" s="19" t="s">
        <v>102</v>
      </c>
    </row>
    <row r="75" spans="2:9" ht="30" customHeight="1">
      <c r="B75" s="33" t="s">
        <v>164</v>
      </c>
      <c r="C75" s="16" t="s">
        <v>592</v>
      </c>
      <c r="D75" s="16" t="s">
        <v>593</v>
      </c>
      <c r="E75" s="34">
        <v>46296</v>
      </c>
      <c r="F75" s="35" t="str">
        <f t="shared" si="1"/>
        <v>(木)</v>
      </c>
      <c r="G75" s="36">
        <v>0.45833333333333331</v>
      </c>
      <c r="H75" s="18">
        <v>17000</v>
      </c>
      <c r="I75" s="19" t="s">
        <v>102</v>
      </c>
    </row>
    <row r="76" spans="2:9" ht="30" customHeight="1">
      <c r="B76" s="33" t="s">
        <v>165</v>
      </c>
      <c r="C76" s="16" t="s">
        <v>594</v>
      </c>
      <c r="D76" s="16" t="s">
        <v>593</v>
      </c>
      <c r="E76" s="34">
        <v>46297</v>
      </c>
      <c r="F76" s="35" t="str">
        <f t="shared" si="1"/>
        <v>(金)</v>
      </c>
      <c r="G76" s="36">
        <v>0.75</v>
      </c>
      <c r="H76" s="18">
        <v>17000</v>
      </c>
      <c r="I76" s="19" t="s">
        <v>102</v>
      </c>
    </row>
    <row r="77" spans="2:9" ht="30" customHeight="1">
      <c r="B77" s="33" t="s">
        <v>166</v>
      </c>
      <c r="C77" s="16" t="s">
        <v>595</v>
      </c>
      <c r="D77" s="16" t="s">
        <v>596</v>
      </c>
      <c r="E77" s="34">
        <v>46285</v>
      </c>
      <c r="F77" s="35" t="str">
        <f t="shared" si="1"/>
        <v>(日)</v>
      </c>
      <c r="G77" s="36">
        <v>0.5625</v>
      </c>
      <c r="H77" s="18">
        <v>14000</v>
      </c>
      <c r="I77" s="19" t="s">
        <v>102</v>
      </c>
    </row>
    <row r="78" spans="2:9" ht="30" customHeight="1">
      <c r="B78" s="33" t="s">
        <v>167</v>
      </c>
      <c r="C78" s="16" t="s">
        <v>595</v>
      </c>
      <c r="D78" s="16" t="s">
        <v>596</v>
      </c>
      <c r="E78" s="34">
        <v>46286</v>
      </c>
      <c r="F78" s="35" t="str">
        <f t="shared" si="1"/>
        <v>(月)</v>
      </c>
      <c r="G78" s="36">
        <v>0.41666666666666669</v>
      </c>
      <c r="H78" s="18">
        <v>14000</v>
      </c>
      <c r="I78" s="19" t="s">
        <v>102</v>
      </c>
    </row>
    <row r="79" spans="2:9" ht="30" customHeight="1">
      <c r="B79" s="33" t="s">
        <v>168</v>
      </c>
      <c r="C79" s="16" t="s">
        <v>595</v>
      </c>
      <c r="D79" s="16" t="s">
        <v>596</v>
      </c>
      <c r="E79" s="34">
        <v>46287</v>
      </c>
      <c r="F79" s="35" t="str">
        <f t="shared" si="1"/>
        <v>(火)</v>
      </c>
      <c r="G79" s="36">
        <v>0.5625</v>
      </c>
      <c r="H79" s="18">
        <v>14000</v>
      </c>
      <c r="I79" s="19" t="s">
        <v>102</v>
      </c>
    </row>
    <row r="80" spans="2:9" ht="30" customHeight="1">
      <c r="B80" s="33" t="s">
        <v>169</v>
      </c>
      <c r="C80" s="16" t="s">
        <v>595</v>
      </c>
      <c r="D80" s="16" t="s">
        <v>596</v>
      </c>
      <c r="E80" s="34">
        <v>46288</v>
      </c>
      <c r="F80" s="35" t="str">
        <f t="shared" si="1"/>
        <v>(水)</v>
      </c>
      <c r="G80" s="36">
        <v>0.5625</v>
      </c>
      <c r="H80" s="18">
        <v>14000</v>
      </c>
      <c r="I80" s="19" t="s">
        <v>102</v>
      </c>
    </row>
    <row r="81" spans="2:9" ht="30" customHeight="1">
      <c r="B81" s="33" t="s">
        <v>54</v>
      </c>
      <c r="C81" s="16" t="s">
        <v>595</v>
      </c>
      <c r="D81" s="16" t="s">
        <v>596</v>
      </c>
      <c r="E81" s="34">
        <v>46291</v>
      </c>
      <c r="F81" s="35" t="str">
        <f t="shared" si="1"/>
        <v>(土)</v>
      </c>
      <c r="G81" s="36">
        <v>0.5625</v>
      </c>
      <c r="H81" s="18">
        <v>14000</v>
      </c>
      <c r="I81" s="19" t="s">
        <v>102</v>
      </c>
    </row>
    <row r="82" spans="2:9" ht="30" customHeight="1">
      <c r="B82" s="33" t="s">
        <v>170</v>
      </c>
      <c r="C82" s="16" t="s">
        <v>595</v>
      </c>
      <c r="D82" s="16" t="s">
        <v>597</v>
      </c>
      <c r="E82" s="34">
        <v>46285</v>
      </c>
      <c r="F82" s="35" t="str">
        <f t="shared" si="1"/>
        <v>(日)</v>
      </c>
      <c r="G82" s="36">
        <v>0.5625</v>
      </c>
      <c r="H82" s="18">
        <v>14000</v>
      </c>
      <c r="I82" s="19" t="s">
        <v>102</v>
      </c>
    </row>
    <row r="83" spans="2:9" ht="30" customHeight="1">
      <c r="B83" s="33" t="s">
        <v>171</v>
      </c>
      <c r="C83" s="16" t="s">
        <v>598</v>
      </c>
      <c r="D83" s="16" t="s">
        <v>597</v>
      </c>
      <c r="E83" s="34">
        <v>46286</v>
      </c>
      <c r="F83" s="35" t="str">
        <f t="shared" si="1"/>
        <v>(月)</v>
      </c>
      <c r="G83" s="36">
        <v>0.41666666666666669</v>
      </c>
      <c r="H83" s="18">
        <v>14000</v>
      </c>
      <c r="I83" s="19" t="s">
        <v>102</v>
      </c>
    </row>
    <row r="84" spans="2:9" ht="30" customHeight="1">
      <c r="B84" s="33" t="s">
        <v>172</v>
      </c>
      <c r="C84" s="16" t="s">
        <v>599</v>
      </c>
      <c r="D84" s="16" t="s">
        <v>597</v>
      </c>
      <c r="E84" s="34">
        <v>46287</v>
      </c>
      <c r="F84" s="35" t="str">
        <f t="shared" si="1"/>
        <v>(火)</v>
      </c>
      <c r="G84" s="36">
        <v>0.52083333333333337</v>
      </c>
      <c r="H84" s="18">
        <v>14000</v>
      </c>
      <c r="I84" s="19" t="s">
        <v>102</v>
      </c>
    </row>
    <row r="85" spans="2:9" ht="30" customHeight="1">
      <c r="B85" s="33" t="s">
        <v>173</v>
      </c>
      <c r="C85" s="16" t="s">
        <v>599</v>
      </c>
      <c r="D85" s="16" t="s">
        <v>597</v>
      </c>
      <c r="E85" s="34">
        <v>46288</v>
      </c>
      <c r="F85" s="35" t="str">
        <f t="shared" si="1"/>
        <v>(水)</v>
      </c>
      <c r="G85" s="36">
        <v>0.52083333333333337</v>
      </c>
      <c r="H85" s="18">
        <v>14000</v>
      </c>
      <c r="I85" s="19" t="s">
        <v>102</v>
      </c>
    </row>
    <row r="86" spans="2:9" ht="30" customHeight="1">
      <c r="B86" s="33" t="s">
        <v>174</v>
      </c>
      <c r="C86" s="16" t="s">
        <v>595</v>
      </c>
      <c r="D86" s="16" t="s">
        <v>597</v>
      </c>
      <c r="E86" s="34">
        <v>46290</v>
      </c>
      <c r="F86" s="35" t="str">
        <f t="shared" si="1"/>
        <v>(金)</v>
      </c>
      <c r="G86" s="36">
        <v>0.52083333333333337</v>
      </c>
      <c r="H86" s="18">
        <v>14000</v>
      </c>
      <c r="I86" s="19" t="s">
        <v>102</v>
      </c>
    </row>
    <row r="87" spans="2:9" ht="30" customHeight="1">
      <c r="B87" s="33" t="s">
        <v>175</v>
      </c>
      <c r="C87" s="16" t="s">
        <v>595</v>
      </c>
      <c r="D87" s="16" t="s">
        <v>597</v>
      </c>
      <c r="E87" s="34">
        <v>46291</v>
      </c>
      <c r="F87" s="35" t="str">
        <f t="shared" si="1"/>
        <v>(土)</v>
      </c>
      <c r="G87" s="36">
        <v>0.5625</v>
      </c>
      <c r="H87" s="18">
        <v>14000</v>
      </c>
      <c r="I87" s="19" t="s">
        <v>102</v>
      </c>
    </row>
    <row r="88" spans="2:9" s="20" customFormat="1" ht="30" customHeight="1">
      <c r="B88" s="33" t="s">
        <v>180</v>
      </c>
      <c r="C88" s="16" t="s">
        <v>600</v>
      </c>
      <c r="D88" s="16" t="s">
        <v>601</v>
      </c>
      <c r="E88" s="34">
        <v>46281</v>
      </c>
      <c r="F88" s="35" t="str">
        <f t="shared" si="1"/>
        <v>(水)</v>
      </c>
      <c r="G88" s="36">
        <v>0.41666666666666669</v>
      </c>
      <c r="H88" s="18">
        <v>5000</v>
      </c>
      <c r="I88" s="19" t="s">
        <v>102</v>
      </c>
    </row>
    <row r="89" spans="2:9" s="20" customFormat="1" ht="30" customHeight="1">
      <c r="B89" s="33" t="s">
        <v>181</v>
      </c>
      <c r="C89" s="16" t="s">
        <v>602</v>
      </c>
      <c r="D89" s="16" t="s">
        <v>601</v>
      </c>
      <c r="E89" s="34">
        <v>46281</v>
      </c>
      <c r="F89" s="35" t="str">
        <f t="shared" si="1"/>
        <v>(水)</v>
      </c>
      <c r="G89" s="36">
        <v>0.60416666666666663</v>
      </c>
      <c r="H89" s="18">
        <v>5000</v>
      </c>
      <c r="I89" s="19" t="s">
        <v>102</v>
      </c>
    </row>
    <row r="90" spans="2:9" ht="30" customHeight="1">
      <c r="B90" s="33" t="s">
        <v>55</v>
      </c>
      <c r="C90" s="16" t="s">
        <v>603</v>
      </c>
      <c r="D90" s="16" t="s">
        <v>604</v>
      </c>
      <c r="E90" s="34">
        <v>46296</v>
      </c>
      <c r="F90" s="35" t="str">
        <f t="shared" si="1"/>
        <v>(木)</v>
      </c>
      <c r="G90" s="36">
        <v>0.375</v>
      </c>
      <c r="H90" s="18">
        <v>14000</v>
      </c>
      <c r="I90" s="19" t="s">
        <v>102</v>
      </c>
    </row>
    <row r="91" spans="2:9" ht="30" customHeight="1">
      <c r="B91" s="33" t="s">
        <v>56</v>
      </c>
      <c r="C91" s="16" t="s">
        <v>605</v>
      </c>
      <c r="D91" s="16" t="s">
        <v>604</v>
      </c>
      <c r="E91" s="34">
        <v>46297</v>
      </c>
      <c r="F91" s="35" t="str">
        <f t="shared" si="1"/>
        <v>(金)</v>
      </c>
      <c r="G91" s="36">
        <v>0.375</v>
      </c>
      <c r="H91" s="18">
        <v>17000</v>
      </c>
      <c r="I91" s="19" t="s">
        <v>102</v>
      </c>
    </row>
    <row r="92" spans="2:9" ht="30" customHeight="1">
      <c r="B92" s="33" t="s">
        <v>58</v>
      </c>
      <c r="C92" s="16" t="s">
        <v>606</v>
      </c>
      <c r="D92" s="16" t="s">
        <v>607</v>
      </c>
      <c r="E92" s="34">
        <v>46292</v>
      </c>
      <c r="F92" s="35" t="str">
        <f t="shared" si="1"/>
        <v>(日)</v>
      </c>
      <c r="G92" s="36">
        <v>0.375</v>
      </c>
      <c r="H92" s="18">
        <v>10000</v>
      </c>
      <c r="I92" s="19" t="s">
        <v>102</v>
      </c>
    </row>
    <row r="93" spans="2:9" ht="30" customHeight="1">
      <c r="B93" s="33" t="s">
        <v>182</v>
      </c>
      <c r="C93" s="16" t="s">
        <v>608</v>
      </c>
      <c r="D93" s="16" t="s">
        <v>610</v>
      </c>
      <c r="E93" s="34">
        <v>46285</v>
      </c>
      <c r="F93" s="35" t="str">
        <f t="shared" si="1"/>
        <v>(日)</v>
      </c>
      <c r="G93" s="36">
        <v>0.41666666666666669</v>
      </c>
      <c r="H93" s="18">
        <v>20000</v>
      </c>
      <c r="I93" s="19" t="s">
        <v>102</v>
      </c>
    </row>
    <row r="94" spans="2:9" ht="30" customHeight="1">
      <c r="B94" s="33" t="s">
        <v>183</v>
      </c>
      <c r="C94" s="16" t="s">
        <v>608</v>
      </c>
      <c r="D94" s="16" t="s">
        <v>610</v>
      </c>
      <c r="E94" s="34">
        <v>46286</v>
      </c>
      <c r="F94" s="35" t="str">
        <f t="shared" si="1"/>
        <v>(月)</v>
      </c>
      <c r="G94" s="36">
        <v>0.41666666666666669</v>
      </c>
      <c r="H94" s="18">
        <v>20000</v>
      </c>
      <c r="I94" s="19" t="s">
        <v>102</v>
      </c>
    </row>
    <row r="95" spans="2:9" ht="30" customHeight="1">
      <c r="B95" s="33" t="s">
        <v>184</v>
      </c>
      <c r="C95" s="16" t="s">
        <v>611</v>
      </c>
      <c r="D95" s="16" t="s">
        <v>610</v>
      </c>
      <c r="E95" s="34">
        <v>46286</v>
      </c>
      <c r="F95" s="35" t="str">
        <f t="shared" si="1"/>
        <v>(月)</v>
      </c>
      <c r="G95" s="36">
        <v>0.77083333333333337</v>
      </c>
      <c r="H95" s="18">
        <v>20000</v>
      </c>
      <c r="I95" s="19" t="s">
        <v>102</v>
      </c>
    </row>
    <row r="96" spans="2:9" ht="30" customHeight="1">
      <c r="B96" s="33" t="s">
        <v>185</v>
      </c>
      <c r="C96" s="16" t="s">
        <v>612</v>
      </c>
      <c r="D96" s="16" t="s">
        <v>610</v>
      </c>
      <c r="E96" s="34">
        <v>46287</v>
      </c>
      <c r="F96" s="35" t="str">
        <f t="shared" si="1"/>
        <v>(火)</v>
      </c>
      <c r="G96" s="36">
        <v>0.41666666666666669</v>
      </c>
      <c r="H96" s="18">
        <v>20000</v>
      </c>
      <c r="I96" s="19" t="s">
        <v>102</v>
      </c>
    </row>
    <row r="97" spans="2:9" ht="30" customHeight="1">
      <c r="B97" s="33" t="s">
        <v>186</v>
      </c>
      <c r="C97" s="16" t="s">
        <v>613</v>
      </c>
      <c r="D97" s="16" t="s">
        <v>610</v>
      </c>
      <c r="E97" s="34">
        <v>46288</v>
      </c>
      <c r="F97" s="35" t="str">
        <f t="shared" si="1"/>
        <v>(水)</v>
      </c>
      <c r="G97" s="36">
        <v>0.41666666666666669</v>
      </c>
      <c r="H97" s="18">
        <v>20000</v>
      </c>
      <c r="I97" s="19" t="s">
        <v>102</v>
      </c>
    </row>
    <row r="98" spans="2:9" ht="30" customHeight="1">
      <c r="B98" s="33" t="s">
        <v>187</v>
      </c>
      <c r="C98" s="16" t="s">
        <v>614</v>
      </c>
      <c r="D98" s="16" t="s">
        <v>610</v>
      </c>
      <c r="E98" s="34">
        <v>46289</v>
      </c>
      <c r="F98" s="35" t="str">
        <f t="shared" si="1"/>
        <v>(木)</v>
      </c>
      <c r="G98" s="36">
        <v>0.41666666666666669</v>
      </c>
      <c r="H98" s="18">
        <v>20000</v>
      </c>
      <c r="I98" s="19" t="s">
        <v>102</v>
      </c>
    </row>
    <row r="99" spans="2:9" ht="30" customHeight="1">
      <c r="B99" s="33" t="s">
        <v>188</v>
      </c>
      <c r="C99" s="16" t="s">
        <v>615</v>
      </c>
      <c r="D99" s="16" t="s">
        <v>610</v>
      </c>
      <c r="E99" s="34">
        <v>46291</v>
      </c>
      <c r="F99" s="35" t="str">
        <f t="shared" si="1"/>
        <v>(土)</v>
      </c>
      <c r="G99" s="36">
        <v>0.41666666666666669</v>
      </c>
      <c r="H99" s="18">
        <v>20000</v>
      </c>
      <c r="I99" s="19" t="s">
        <v>102</v>
      </c>
    </row>
    <row r="100" spans="2:9" ht="30" customHeight="1">
      <c r="B100" s="33" t="s">
        <v>59</v>
      </c>
      <c r="C100" s="16" t="s">
        <v>616</v>
      </c>
      <c r="D100" s="16" t="s">
        <v>610</v>
      </c>
      <c r="E100" s="34">
        <v>46287</v>
      </c>
      <c r="F100" s="35" t="str">
        <f t="shared" si="1"/>
        <v>(火)</v>
      </c>
      <c r="G100" s="36">
        <v>0.80555555555555558</v>
      </c>
      <c r="H100" s="18">
        <v>29000</v>
      </c>
      <c r="I100" s="19" t="s">
        <v>102</v>
      </c>
    </row>
    <row r="101" spans="2:9" ht="30" customHeight="1">
      <c r="B101" s="33" t="s">
        <v>190</v>
      </c>
      <c r="C101" s="16" t="s">
        <v>617</v>
      </c>
      <c r="D101" s="16" t="s">
        <v>618</v>
      </c>
      <c r="E101" s="34">
        <v>46292</v>
      </c>
      <c r="F101" s="35" t="str">
        <f t="shared" si="1"/>
        <v>(日)</v>
      </c>
      <c r="G101" s="36">
        <v>0.41666666666666669</v>
      </c>
      <c r="H101" s="18">
        <v>14000</v>
      </c>
      <c r="I101" s="19" t="s">
        <v>102</v>
      </c>
    </row>
    <row r="102" spans="2:9" ht="30" customHeight="1">
      <c r="B102" s="33" t="s">
        <v>191</v>
      </c>
      <c r="C102" s="16" t="s">
        <v>619</v>
      </c>
      <c r="D102" s="16" t="s">
        <v>618</v>
      </c>
      <c r="E102" s="34">
        <v>46293</v>
      </c>
      <c r="F102" s="35" t="str">
        <f t="shared" si="1"/>
        <v>(月)</v>
      </c>
      <c r="G102" s="36">
        <v>0.41666666666666669</v>
      </c>
      <c r="H102" s="18">
        <v>14000</v>
      </c>
      <c r="I102" s="19" t="s">
        <v>102</v>
      </c>
    </row>
    <row r="103" spans="2:9" ht="30" customHeight="1">
      <c r="B103" s="33" t="s">
        <v>192</v>
      </c>
      <c r="C103" s="16" t="s">
        <v>620</v>
      </c>
      <c r="D103" s="16" t="s">
        <v>618</v>
      </c>
      <c r="E103" s="34">
        <v>46294</v>
      </c>
      <c r="F103" s="35" t="str">
        <f t="shared" si="1"/>
        <v>(火)</v>
      </c>
      <c r="G103" s="36">
        <v>0.41666666666666669</v>
      </c>
      <c r="H103" s="18">
        <v>14000</v>
      </c>
      <c r="I103" s="19" t="s">
        <v>102</v>
      </c>
    </row>
    <row r="104" spans="2:9" ht="30" customHeight="1">
      <c r="B104" s="33" t="s">
        <v>193</v>
      </c>
      <c r="C104" s="16" t="s">
        <v>620</v>
      </c>
      <c r="D104" s="16" t="s">
        <v>618</v>
      </c>
      <c r="E104" s="34">
        <v>46295</v>
      </c>
      <c r="F104" s="35" t="str">
        <f t="shared" si="1"/>
        <v>(水)</v>
      </c>
      <c r="G104" s="36">
        <v>0.41666666666666669</v>
      </c>
      <c r="H104" s="18">
        <v>19000</v>
      </c>
      <c r="I104" s="19" t="s">
        <v>102</v>
      </c>
    </row>
    <row r="105" spans="2:9" ht="30" customHeight="1">
      <c r="B105" s="33" t="s">
        <v>194</v>
      </c>
      <c r="C105" s="16" t="s">
        <v>621</v>
      </c>
      <c r="D105" s="16" t="s">
        <v>618</v>
      </c>
      <c r="E105" s="34">
        <v>46296</v>
      </c>
      <c r="F105" s="35" t="str">
        <f t="shared" si="1"/>
        <v>(木)</v>
      </c>
      <c r="G105" s="36">
        <v>0.41666666666666669</v>
      </c>
      <c r="H105" s="18">
        <v>19000</v>
      </c>
      <c r="I105" s="19" t="s">
        <v>102</v>
      </c>
    </row>
    <row r="106" spans="2:9" ht="30" customHeight="1">
      <c r="B106" s="33" t="s">
        <v>195</v>
      </c>
      <c r="C106" s="16" t="s">
        <v>622</v>
      </c>
      <c r="D106" s="16" t="s">
        <v>618</v>
      </c>
      <c r="E106" s="34">
        <v>46283</v>
      </c>
      <c r="F106" s="35" t="str">
        <f t="shared" si="1"/>
        <v>(金)</v>
      </c>
      <c r="G106" s="36">
        <v>0.375</v>
      </c>
      <c r="H106" s="18">
        <v>10000</v>
      </c>
      <c r="I106" s="19" t="s">
        <v>102</v>
      </c>
    </row>
    <row r="107" spans="2:9" ht="30" customHeight="1">
      <c r="B107" s="33" t="s">
        <v>196</v>
      </c>
      <c r="C107" s="16" t="s">
        <v>623</v>
      </c>
      <c r="D107" s="16" t="s">
        <v>618</v>
      </c>
      <c r="E107" s="34">
        <v>46287</v>
      </c>
      <c r="F107" s="35" t="str">
        <f t="shared" si="1"/>
        <v>(火)</v>
      </c>
      <c r="G107" s="36">
        <v>0.375</v>
      </c>
      <c r="H107" s="18">
        <v>10000</v>
      </c>
      <c r="I107" s="19" t="s">
        <v>102</v>
      </c>
    </row>
    <row r="108" spans="2:9" ht="30" customHeight="1">
      <c r="B108" s="33" t="s">
        <v>197</v>
      </c>
      <c r="C108" s="16" t="s">
        <v>624</v>
      </c>
      <c r="D108" s="16" t="s">
        <v>823</v>
      </c>
      <c r="E108" s="34">
        <v>46281</v>
      </c>
      <c r="F108" s="35" t="str">
        <f t="shared" si="1"/>
        <v>(水)</v>
      </c>
      <c r="G108" s="36">
        <v>0.41666666666666669</v>
      </c>
      <c r="H108" s="18">
        <v>20000</v>
      </c>
      <c r="I108" s="19" t="s">
        <v>102</v>
      </c>
    </row>
    <row r="109" spans="2:9" ht="30" customHeight="1">
      <c r="B109" s="33" t="s">
        <v>198</v>
      </c>
      <c r="C109" s="16" t="s">
        <v>624</v>
      </c>
      <c r="D109" s="16" t="s">
        <v>625</v>
      </c>
      <c r="E109" s="34">
        <v>46282</v>
      </c>
      <c r="F109" s="35" t="str">
        <f t="shared" si="1"/>
        <v>(木)</v>
      </c>
      <c r="G109" s="36">
        <v>0.41666666666666669</v>
      </c>
      <c r="H109" s="18">
        <v>20000</v>
      </c>
      <c r="I109" s="19" t="s">
        <v>102</v>
      </c>
    </row>
    <row r="110" spans="2:9" ht="30" customHeight="1">
      <c r="B110" s="33" t="s">
        <v>199</v>
      </c>
      <c r="C110" s="16" t="s">
        <v>624</v>
      </c>
      <c r="D110" s="16" t="s">
        <v>625</v>
      </c>
      <c r="E110" s="34">
        <v>46283</v>
      </c>
      <c r="F110" s="35" t="str">
        <f t="shared" si="1"/>
        <v>(金)</v>
      </c>
      <c r="G110" s="36">
        <v>0.41666666666666669</v>
      </c>
      <c r="H110" s="18">
        <v>20000</v>
      </c>
      <c r="I110" s="19" t="s">
        <v>102</v>
      </c>
    </row>
    <row r="111" spans="2:9" ht="30" customHeight="1">
      <c r="B111" s="33" t="s">
        <v>200</v>
      </c>
      <c r="C111" s="16" t="s">
        <v>626</v>
      </c>
      <c r="D111" s="16" t="s">
        <v>625</v>
      </c>
      <c r="E111" s="34">
        <v>46285</v>
      </c>
      <c r="F111" s="35" t="str">
        <f t="shared" si="1"/>
        <v>(日)</v>
      </c>
      <c r="G111" s="36">
        <v>0.41666666666666669</v>
      </c>
      <c r="H111" s="18">
        <v>20000</v>
      </c>
      <c r="I111" s="19" t="s">
        <v>102</v>
      </c>
    </row>
    <row r="112" spans="2:9" ht="30" customHeight="1">
      <c r="B112" s="33" t="s">
        <v>201</v>
      </c>
      <c r="C112" s="16" t="s">
        <v>626</v>
      </c>
      <c r="D112" s="16" t="s">
        <v>625</v>
      </c>
      <c r="E112" s="34">
        <v>46286</v>
      </c>
      <c r="F112" s="35" t="str">
        <f t="shared" si="1"/>
        <v>(月)</v>
      </c>
      <c r="G112" s="36">
        <v>0.41666666666666669</v>
      </c>
      <c r="H112" s="18">
        <v>20000</v>
      </c>
      <c r="I112" s="19" t="s">
        <v>102</v>
      </c>
    </row>
    <row r="113" spans="2:9" ht="30" customHeight="1">
      <c r="B113" s="33" t="s">
        <v>202</v>
      </c>
      <c r="C113" s="16" t="s">
        <v>626</v>
      </c>
      <c r="D113" s="16" t="s">
        <v>625</v>
      </c>
      <c r="E113" s="34">
        <v>46287</v>
      </c>
      <c r="F113" s="35" t="str">
        <f t="shared" si="1"/>
        <v>(火)</v>
      </c>
      <c r="G113" s="36">
        <v>0.41666666666666669</v>
      </c>
      <c r="H113" s="18">
        <v>20000</v>
      </c>
      <c r="I113" s="19" t="s">
        <v>102</v>
      </c>
    </row>
    <row r="114" spans="2:9" ht="30" customHeight="1">
      <c r="B114" s="33" t="s">
        <v>203</v>
      </c>
      <c r="C114" s="16" t="s">
        <v>627</v>
      </c>
      <c r="D114" s="16" t="s">
        <v>625</v>
      </c>
      <c r="E114" s="34">
        <v>46292</v>
      </c>
      <c r="F114" s="35" t="str">
        <f t="shared" si="1"/>
        <v>(日)</v>
      </c>
      <c r="G114" s="36">
        <v>0.41666666666666669</v>
      </c>
      <c r="H114" s="18">
        <v>20000</v>
      </c>
      <c r="I114" s="19" t="s">
        <v>102</v>
      </c>
    </row>
    <row r="115" spans="2:9" ht="30" customHeight="1">
      <c r="B115" s="33" t="s">
        <v>204</v>
      </c>
      <c r="C115" s="16" t="s">
        <v>627</v>
      </c>
      <c r="D115" s="16" t="s">
        <v>625</v>
      </c>
      <c r="E115" s="34">
        <v>46293</v>
      </c>
      <c r="F115" s="35" t="str">
        <f t="shared" si="1"/>
        <v>(月)</v>
      </c>
      <c r="G115" s="36">
        <v>0.41666666666666669</v>
      </c>
      <c r="H115" s="18">
        <v>20000</v>
      </c>
      <c r="I115" s="19" t="s">
        <v>102</v>
      </c>
    </row>
    <row r="116" spans="2:9" ht="30" customHeight="1">
      <c r="B116" s="33" t="s">
        <v>205</v>
      </c>
      <c r="C116" s="16" t="s">
        <v>627</v>
      </c>
      <c r="D116" s="16" t="s">
        <v>625</v>
      </c>
      <c r="E116" s="34">
        <v>46294</v>
      </c>
      <c r="F116" s="35" t="str">
        <f t="shared" si="1"/>
        <v>(火)</v>
      </c>
      <c r="G116" s="36">
        <v>0.41666666666666669</v>
      </c>
      <c r="H116" s="18">
        <v>20000</v>
      </c>
      <c r="I116" s="19" t="s">
        <v>102</v>
      </c>
    </row>
    <row r="117" spans="2:9" ht="30" customHeight="1">
      <c r="B117" s="33" t="s">
        <v>206</v>
      </c>
      <c r="C117" s="16" t="s">
        <v>624</v>
      </c>
      <c r="D117" s="16" t="s">
        <v>628</v>
      </c>
      <c r="E117" s="34">
        <v>46281</v>
      </c>
      <c r="F117" s="35" t="str">
        <f t="shared" si="1"/>
        <v>(水)</v>
      </c>
      <c r="G117" s="36">
        <v>0.41666666666666669</v>
      </c>
      <c r="H117" s="18">
        <v>20000</v>
      </c>
      <c r="I117" s="19" t="s">
        <v>102</v>
      </c>
    </row>
    <row r="118" spans="2:9" ht="30" customHeight="1">
      <c r="B118" s="33" t="s">
        <v>207</v>
      </c>
      <c r="C118" s="16" t="s">
        <v>624</v>
      </c>
      <c r="D118" s="16" t="s">
        <v>628</v>
      </c>
      <c r="E118" s="34">
        <v>46282</v>
      </c>
      <c r="F118" s="35" t="str">
        <f t="shared" si="1"/>
        <v>(木)</v>
      </c>
      <c r="G118" s="36">
        <v>0.41666666666666669</v>
      </c>
      <c r="H118" s="18">
        <v>20000</v>
      </c>
      <c r="I118" s="19" t="s">
        <v>102</v>
      </c>
    </row>
    <row r="119" spans="2:9" ht="30" customHeight="1">
      <c r="B119" s="33" t="s">
        <v>208</v>
      </c>
      <c r="C119" s="16" t="s">
        <v>624</v>
      </c>
      <c r="D119" s="16" t="s">
        <v>628</v>
      </c>
      <c r="E119" s="34">
        <v>46283</v>
      </c>
      <c r="F119" s="35" t="str">
        <f t="shared" si="1"/>
        <v>(金)</v>
      </c>
      <c r="G119" s="36">
        <v>0.41666666666666669</v>
      </c>
      <c r="H119" s="18">
        <v>20000</v>
      </c>
      <c r="I119" s="19" t="s">
        <v>102</v>
      </c>
    </row>
    <row r="120" spans="2:9" ht="30" customHeight="1">
      <c r="B120" s="68" t="s">
        <v>209</v>
      </c>
      <c r="C120" s="69" t="s">
        <v>627</v>
      </c>
      <c r="D120" s="69" t="s">
        <v>628</v>
      </c>
      <c r="E120" s="70">
        <v>46292</v>
      </c>
      <c r="F120" s="71" t="str">
        <f t="shared" si="1"/>
        <v>(日)</v>
      </c>
      <c r="G120" s="72">
        <v>0.41666666666666669</v>
      </c>
      <c r="H120" s="73">
        <v>20000</v>
      </c>
      <c r="I120" s="74" t="s">
        <v>102</v>
      </c>
    </row>
    <row r="121" spans="2:9" ht="30" customHeight="1">
      <c r="B121" s="33" t="s">
        <v>210</v>
      </c>
      <c r="C121" s="16" t="s">
        <v>627</v>
      </c>
      <c r="D121" s="16" t="s">
        <v>628</v>
      </c>
      <c r="E121" s="34">
        <v>46293</v>
      </c>
      <c r="F121" s="35" t="str">
        <f t="shared" si="1"/>
        <v>(月)</v>
      </c>
      <c r="G121" s="36">
        <v>0.41666666666666669</v>
      </c>
      <c r="H121" s="18">
        <v>20000</v>
      </c>
      <c r="I121" s="19" t="s">
        <v>102</v>
      </c>
    </row>
    <row r="122" spans="2:9" ht="30" customHeight="1">
      <c r="B122" s="33" t="s">
        <v>211</v>
      </c>
      <c r="C122" s="16" t="s">
        <v>627</v>
      </c>
      <c r="D122" s="16" t="s">
        <v>628</v>
      </c>
      <c r="E122" s="34">
        <v>46294</v>
      </c>
      <c r="F122" s="35" t="str">
        <f t="shared" si="1"/>
        <v>(火)</v>
      </c>
      <c r="G122" s="36">
        <v>0.41666666666666669</v>
      </c>
      <c r="H122" s="18">
        <v>20000</v>
      </c>
      <c r="I122" s="19" t="s">
        <v>102</v>
      </c>
    </row>
    <row r="123" spans="2:9" ht="30" customHeight="1">
      <c r="B123" s="33" t="s">
        <v>212</v>
      </c>
      <c r="C123" s="16" t="s">
        <v>629</v>
      </c>
      <c r="D123" s="16" t="s">
        <v>628</v>
      </c>
      <c r="E123" s="34">
        <v>46296</v>
      </c>
      <c r="F123" s="35" t="str">
        <f t="shared" si="1"/>
        <v>(木)</v>
      </c>
      <c r="G123" s="36">
        <v>0.41666666666666669</v>
      </c>
      <c r="H123" s="18">
        <v>20000</v>
      </c>
      <c r="I123" s="19" t="s">
        <v>102</v>
      </c>
    </row>
    <row r="124" spans="2:9" ht="30" customHeight="1">
      <c r="B124" s="33" t="s">
        <v>213</v>
      </c>
      <c r="C124" s="16" t="s">
        <v>629</v>
      </c>
      <c r="D124" s="16" t="s">
        <v>628</v>
      </c>
      <c r="E124" s="34">
        <v>46297</v>
      </c>
      <c r="F124" s="35" t="str">
        <f t="shared" si="1"/>
        <v>(金)</v>
      </c>
      <c r="G124" s="36">
        <v>0.41666666666666669</v>
      </c>
      <c r="H124" s="18">
        <v>20000</v>
      </c>
      <c r="I124" s="19" t="s">
        <v>102</v>
      </c>
    </row>
    <row r="125" spans="2:9" ht="30" customHeight="1">
      <c r="B125" s="33" t="s">
        <v>214</v>
      </c>
      <c r="C125" s="16" t="s">
        <v>629</v>
      </c>
      <c r="D125" s="16" t="s">
        <v>628</v>
      </c>
      <c r="E125" s="34">
        <v>46298</v>
      </c>
      <c r="F125" s="35" t="str">
        <f t="shared" si="1"/>
        <v>(土)</v>
      </c>
      <c r="G125" s="36">
        <v>0.41666666666666669</v>
      </c>
      <c r="H125" s="18">
        <v>20000</v>
      </c>
      <c r="I125" s="19" t="s">
        <v>102</v>
      </c>
    </row>
    <row r="126" spans="2:9" ht="30" customHeight="1">
      <c r="B126" s="33" t="s">
        <v>63</v>
      </c>
      <c r="C126" s="16" t="s">
        <v>630</v>
      </c>
      <c r="D126" s="16" t="s">
        <v>625</v>
      </c>
      <c r="E126" s="34">
        <v>46296</v>
      </c>
      <c r="F126" s="35" t="str">
        <f t="shared" si="1"/>
        <v>(木)</v>
      </c>
      <c r="G126" s="36">
        <v>0.41666666666666669</v>
      </c>
      <c r="H126" s="18">
        <v>27000</v>
      </c>
      <c r="I126" s="19" t="s">
        <v>102</v>
      </c>
    </row>
    <row r="127" spans="2:9" ht="30" customHeight="1">
      <c r="B127" s="33" t="s">
        <v>60</v>
      </c>
      <c r="C127" s="16" t="s">
        <v>631</v>
      </c>
      <c r="D127" s="16" t="s">
        <v>628</v>
      </c>
      <c r="E127" s="34">
        <v>46285</v>
      </c>
      <c r="F127" s="35" t="str">
        <f t="shared" si="1"/>
        <v>(日)</v>
      </c>
      <c r="G127" s="36">
        <v>0.41666666666666669</v>
      </c>
      <c r="H127" s="18">
        <v>27000</v>
      </c>
      <c r="I127" s="19" t="s">
        <v>102</v>
      </c>
    </row>
    <row r="128" spans="2:9" ht="30" customHeight="1">
      <c r="B128" s="33" t="s">
        <v>215</v>
      </c>
      <c r="C128" s="16" t="s">
        <v>632</v>
      </c>
      <c r="D128" s="16" t="s">
        <v>633</v>
      </c>
      <c r="E128" s="34">
        <v>46285</v>
      </c>
      <c r="F128" s="35" t="str">
        <f t="shared" si="1"/>
        <v>(日)</v>
      </c>
      <c r="G128" s="36">
        <v>0.375</v>
      </c>
      <c r="H128" s="18">
        <v>9000</v>
      </c>
      <c r="I128" s="19" t="s">
        <v>102</v>
      </c>
    </row>
    <row r="129" spans="2:9" ht="30" customHeight="1">
      <c r="B129" s="33" t="s">
        <v>216</v>
      </c>
      <c r="C129" s="16" t="s">
        <v>632</v>
      </c>
      <c r="D129" s="16" t="s">
        <v>633</v>
      </c>
      <c r="E129" s="34">
        <v>46286</v>
      </c>
      <c r="F129" s="35" t="str">
        <f t="shared" si="1"/>
        <v>(月)</v>
      </c>
      <c r="G129" s="36">
        <v>0.375</v>
      </c>
      <c r="H129" s="18">
        <v>9000</v>
      </c>
      <c r="I129" s="19" t="s">
        <v>102</v>
      </c>
    </row>
    <row r="130" spans="2:9" ht="30" customHeight="1">
      <c r="B130" s="33" t="s">
        <v>217</v>
      </c>
      <c r="C130" s="16" t="s">
        <v>632</v>
      </c>
      <c r="D130" s="16" t="s">
        <v>633</v>
      </c>
      <c r="E130" s="34">
        <v>46287</v>
      </c>
      <c r="F130" s="35" t="str">
        <f t="shared" si="1"/>
        <v>(火)</v>
      </c>
      <c r="G130" s="36">
        <v>0.375</v>
      </c>
      <c r="H130" s="18">
        <v>9000</v>
      </c>
      <c r="I130" s="19" t="s">
        <v>102</v>
      </c>
    </row>
    <row r="131" spans="2:9" ht="30" customHeight="1">
      <c r="B131" s="33" t="s">
        <v>218</v>
      </c>
      <c r="C131" s="16" t="s">
        <v>632</v>
      </c>
      <c r="D131" s="16" t="s">
        <v>633</v>
      </c>
      <c r="E131" s="34">
        <v>46288</v>
      </c>
      <c r="F131" s="35" t="str">
        <f t="shared" si="1"/>
        <v>(水)</v>
      </c>
      <c r="G131" s="36">
        <v>0.375</v>
      </c>
      <c r="H131" s="18">
        <v>9000</v>
      </c>
      <c r="I131" s="19" t="s">
        <v>102</v>
      </c>
    </row>
    <row r="132" spans="2:9" ht="30" customHeight="1">
      <c r="B132" s="33" t="s">
        <v>219</v>
      </c>
      <c r="C132" s="16" t="s">
        <v>632</v>
      </c>
      <c r="D132" s="16" t="s">
        <v>633</v>
      </c>
      <c r="E132" s="34">
        <v>46289</v>
      </c>
      <c r="F132" s="35" t="str">
        <f t="shared" si="1"/>
        <v>(木)</v>
      </c>
      <c r="G132" s="36">
        <v>0.375</v>
      </c>
      <c r="H132" s="18">
        <v>9000</v>
      </c>
      <c r="I132" s="19" t="s">
        <v>102</v>
      </c>
    </row>
    <row r="133" spans="2:9" ht="30" customHeight="1">
      <c r="B133" s="33" t="s">
        <v>220</v>
      </c>
      <c r="C133" s="16" t="s">
        <v>632</v>
      </c>
      <c r="D133" s="16" t="s">
        <v>633</v>
      </c>
      <c r="E133" s="34">
        <v>46290</v>
      </c>
      <c r="F133" s="35" t="str">
        <f t="shared" si="1"/>
        <v>(金)</v>
      </c>
      <c r="G133" s="36">
        <v>0.375</v>
      </c>
      <c r="H133" s="18">
        <v>9000</v>
      </c>
      <c r="I133" s="19" t="s">
        <v>102</v>
      </c>
    </row>
    <row r="134" spans="2:9" ht="30" customHeight="1">
      <c r="B134" s="33" t="s">
        <v>221</v>
      </c>
      <c r="C134" s="16" t="s">
        <v>632</v>
      </c>
      <c r="D134" s="16" t="s">
        <v>633</v>
      </c>
      <c r="E134" s="34">
        <v>46291</v>
      </c>
      <c r="F134" s="35" t="str">
        <f t="shared" ref="F134:F197" si="2">CHOOSE(WEEKDAY(E134,2),"(月)","(火)","(水)","(木)","(金)","(土)","(日)")</f>
        <v>(土)</v>
      </c>
      <c r="G134" s="36">
        <v>0.375</v>
      </c>
      <c r="H134" s="18">
        <v>9000</v>
      </c>
      <c r="I134" s="19" t="s">
        <v>102</v>
      </c>
    </row>
    <row r="135" spans="2:9" ht="30" customHeight="1">
      <c r="B135" s="33" t="s">
        <v>222</v>
      </c>
      <c r="C135" s="16" t="s">
        <v>632</v>
      </c>
      <c r="D135" s="16" t="s">
        <v>633</v>
      </c>
      <c r="E135" s="34">
        <v>46292</v>
      </c>
      <c r="F135" s="35" t="str">
        <f t="shared" si="2"/>
        <v>(日)</v>
      </c>
      <c r="G135" s="36">
        <v>0.375</v>
      </c>
      <c r="H135" s="18">
        <v>9000</v>
      </c>
      <c r="I135" s="19" t="s">
        <v>102</v>
      </c>
    </row>
    <row r="136" spans="2:9" ht="30" customHeight="1">
      <c r="B136" s="33" t="s">
        <v>223</v>
      </c>
      <c r="C136" s="16" t="s">
        <v>634</v>
      </c>
      <c r="D136" s="16" t="s">
        <v>633</v>
      </c>
      <c r="E136" s="34">
        <v>46293</v>
      </c>
      <c r="F136" s="35" t="str">
        <f t="shared" si="2"/>
        <v>(月)</v>
      </c>
      <c r="G136" s="36">
        <v>0.375</v>
      </c>
      <c r="H136" s="18">
        <v>9000</v>
      </c>
      <c r="I136" s="19" t="s">
        <v>102</v>
      </c>
    </row>
    <row r="137" spans="2:9" ht="30" customHeight="1">
      <c r="B137" s="33" t="s">
        <v>224</v>
      </c>
      <c r="C137" s="16" t="s">
        <v>634</v>
      </c>
      <c r="D137" s="16" t="s">
        <v>633</v>
      </c>
      <c r="E137" s="34">
        <v>46294</v>
      </c>
      <c r="F137" s="35" t="str">
        <f t="shared" si="2"/>
        <v>(火)</v>
      </c>
      <c r="G137" s="36">
        <v>0.375</v>
      </c>
      <c r="H137" s="18">
        <v>9000</v>
      </c>
      <c r="I137" s="19" t="s">
        <v>102</v>
      </c>
    </row>
    <row r="138" spans="2:9" ht="30" customHeight="1">
      <c r="B138" s="33" t="s">
        <v>66</v>
      </c>
      <c r="C138" s="16" t="s">
        <v>635</v>
      </c>
      <c r="D138" s="16" t="s">
        <v>633</v>
      </c>
      <c r="E138" s="34">
        <v>46295</v>
      </c>
      <c r="F138" s="35" t="str">
        <f t="shared" si="2"/>
        <v>(水)</v>
      </c>
      <c r="G138" s="36">
        <v>0.375</v>
      </c>
      <c r="H138" s="18">
        <v>10000</v>
      </c>
      <c r="I138" s="19" t="s">
        <v>102</v>
      </c>
    </row>
    <row r="139" spans="2:9" ht="30" customHeight="1">
      <c r="B139" s="33" t="s">
        <v>225</v>
      </c>
      <c r="C139" s="16" t="s">
        <v>636</v>
      </c>
      <c r="D139" s="16" t="s">
        <v>638</v>
      </c>
      <c r="E139" s="34">
        <v>46288</v>
      </c>
      <c r="F139" s="35" t="str">
        <f t="shared" si="2"/>
        <v>(水)</v>
      </c>
      <c r="G139" s="36">
        <v>0.41666666666666669</v>
      </c>
      <c r="H139" s="18">
        <v>5000</v>
      </c>
      <c r="I139" s="19" t="s">
        <v>102</v>
      </c>
    </row>
    <row r="140" spans="2:9" ht="30" customHeight="1">
      <c r="B140" s="33" t="s">
        <v>226</v>
      </c>
      <c r="C140" s="16" t="s">
        <v>639</v>
      </c>
      <c r="D140" s="16" t="s">
        <v>638</v>
      </c>
      <c r="E140" s="34">
        <v>46289</v>
      </c>
      <c r="F140" s="35" t="str">
        <f t="shared" si="2"/>
        <v>(木)</v>
      </c>
      <c r="G140" s="36">
        <v>0.41666666666666669</v>
      </c>
      <c r="H140" s="18">
        <v>5000</v>
      </c>
      <c r="I140" s="19" t="s">
        <v>102</v>
      </c>
    </row>
    <row r="141" spans="2:9" ht="30" customHeight="1">
      <c r="B141" s="33" t="s">
        <v>227</v>
      </c>
      <c r="C141" s="16" t="s">
        <v>636</v>
      </c>
      <c r="D141" s="16" t="s">
        <v>638</v>
      </c>
      <c r="E141" s="34">
        <v>46290</v>
      </c>
      <c r="F141" s="35" t="str">
        <f t="shared" si="2"/>
        <v>(金)</v>
      </c>
      <c r="G141" s="36">
        <v>0.41666666666666669</v>
      </c>
      <c r="H141" s="18">
        <v>5000</v>
      </c>
      <c r="I141" s="19" t="s">
        <v>102</v>
      </c>
    </row>
    <row r="142" spans="2:9" ht="30" customHeight="1">
      <c r="B142" s="33" t="s">
        <v>228</v>
      </c>
      <c r="C142" s="16" t="s">
        <v>639</v>
      </c>
      <c r="D142" s="16" t="s">
        <v>638</v>
      </c>
      <c r="E142" s="34">
        <v>46291</v>
      </c>
      <c r="F142" s="35" t="str">
        <f t="shared" si="2"/>
        <v>(土)</v>
      </c>
      <c r="G142" s="36">
        <v>0.41666666666666669</v>
      </c>
      <c r="H142" s="18">
        <v>5000</v>
      </c>
      <c r="I142" s="19" t="s">
        <v>102</v>
      </c>
    </row>
    <row r="143" spans="2:9" ht="30" customHeight="1">
      <c r="B143" s="33" t="s">
        <v>229</v>
      </c>
      <c r="C143" s="16" t="s">
        <v>636</v>
      </c>
      <c r="D143" s="16" t="s">
        <v>638</v>
      </c>
      <c r="E143" s="34">
        <v>46292</v>
      </c>
      <c r="F143" s="35" t="str">
        <f t="shared" si="2"/>
        <v>(日)</v>
      </c>
      <c r="G143" s="36">
        <v>0.41666666666666669</v>
      </c>
      <c r="H143" s="18">
        <v>5000</v>
      </c>
      <c r="I143" s="19" t="s">
        <v>102</v>
      </c>
    </row>
    <row r="144" spans="2:9" ht="30" customHeight="1">
      <c r="B144" s="33" t="s">
        <v>230</v>
      </c>
      <c r="C144" s="16" t="s">
        <v>639</v>
      </c>
      <c r="D144" s="16" t="s">
        <v>638</v>
      </c>
      <c r="E144" s="34">
        <v>46293</v>
      </c>
      <c r="F144" s="35" t="str">
        <f t="shared" si="2"/>
        <v>(月)</v>
      </c>
      <c r="G144" s="36">
        <v>0.41666666666666669</v>
      </c>
      <c r="H144" s="18">
        <v>5000</v>
      </c>
      <c r="I144" s="19" t="s">
        <v>102</v>
      </c>
    </row>
    <row r="145" spans="2:9" ht="30" customHeight="1">
      <c r="B145" s="33" t="s">
        <v>231</v>
      </c>
      <c r="C145" s="16" t="s">
        <v>640</v>
      </c>
      <c r="D145" s="16" t="s">
        <v>642</v>
      </c>
      <c r="E145" s="34">
        <v>46295</v>
      </c>
      <c r="F145" s="35" t="str">
        <f t="shared" si="2"/>
        <v>(水)</v>
      </c>
      <c r="G145" s="36">
        <v>0.4375</v>
      </c>
      <c r="H145" s="18">
        <v>14000</v>
      </c>
      <c r="I145" s="19" t="s">
        <v>102</v>
      </c>
    </row>
    <row r="146" spans="2:9" ht="30" customHeight="1">
      <c r="B146" s="33" t="s">
        <v>232</v>
      </c>
      <c r="C146" s="16" t="s">
        <v>640</v>
      </c>
      <c r="D146" s="16" t="s">
        <v>642</v>
      </c>
      <c r="E146" s="34">
        <v>46296</v>
      </c>
      <c r="F146" s="35" t="str">
        <f t="shared" si="2"/>
        <v>(木)</v>
      </c>
      <c r="G146" s="36">
        <v>0.4375</v>
      </c>
      <c r="H146" s="18">
        <v>14000</v>
      </c>
      <c r="I146" s="19" t="s">
        <v>102</v>
      </c>
    </row>
    <row r="147" spans="2:9" ht="30" customHeight="1">
      <c r="B147" s="33" t="s">
        <v>233</v>
      </c>
      <c r="C147" s="16" t="s">
        <v>640</v>
      </c>
      <c r="D147" s="16" t="s">
        <v>642</v>
      </c>
      <c r="E147" s="34">
        <v>46297</v>
      </c>
      <c r="F147" s="35" t="str">
        <f t="shared" si="2"/>
        <v>(金)</v>
      </c>
      <c r="G147" s="36">
        <v>0.4375</v>
      </c>
      <c r="H147" s="18">
        <v>14000</v>
      </c>
      <c r="I147" s="19" t="s">
        <v>102</v>
      </c>
    </row>
    <row r="148" spans="2:9" ht="30" customHeight="1">
      <c r="B148" s="33" t="s">
        <v>234</v>
      </c>
      <c r="C148" s="16" t="s">
        <v>640</v>
      </c>
      <c r="D148" s="16" t="s">
        <v>642</v>
      </c>
      <c r="E148" s="34">
        <v>46298</v>
      </c>
      <c r="F148" s="35" t="str">
        <f t="shared" si="2"/>
        <v>(土)</v>
      </c>
      <c r="G148" s="36">
        <v>0.4375</v>
      </c>
      <c r="H148" s="18">
        <v>14000</v>
      </c>
      <c r="I148" s="19" t="s">
        <v>102</v>
      </c>
    </row>
    <row r="149" spans="2:9" ht="30" customHeight="1">
      <c r="B149" s="33" t="s">
        <v>68</v>
      </c>
      <c r="C149" s="16" t="s">
        <v>643</v>
      </c>
      <c r="D149" s="16" t="s">
        <v>578</v>
      </c>
      <c r="E149" s="34">
        <v>46297</v>
      </c>
      <c r="F149" s="35" t="str">
        <f t="shared" si="2"/>
        <v>(金)</v>
      </c>
      <c r="G149" s="36">
        <v>0.58333333333333337</v>
      </c>
      <c r="H149" s="18">
        <v>17000</v>
      </c>
      <c r="I149" s="19" t="s">
        <v>102</v>
      </c>
    </row>
    <row r="150" spans="2:9" ht="30" customHeight="1">
      <c r="B150" s="33" t="s">
        <v>235</v>
      </c>
      <c r="C150" s="16" t="s">
        <v>644</v>
      </c>
      <c r="D150" s="16" t="s">
        <v>645</v>
      </c>
      <c r="E150" s="34">
        <v>46289</v>
      </c>
      <c r="F150" s="35" t="str">
        <f t="shared" si="2"/>
        <v>(木)</v>
      </c>
      <c r="G150" s="36">
        <v>0.375</v>
      </c>
      <c r="H150" s="18">
        <v>14000</v>
      </c>
      <c r="I150" s="19" t="s">
        <v>102</v>
      </c>
    </row>
    <row r="151" spans="2:9" ht="30" customHeight="1">
      <c r="B151" s="33" t="s">
        <v>236</v>
      </c>
      <c r="C151" s="16" t="s">
        <v>646</v>
      </c>
      <c r="D151" s="16" t="s">
        <v>645</v>
      </c>
      <c r="E151" s="34">
        <v>46291</v>
      </c>
      <c r="F151" s="35" t="str">
        <f t="shared" si="2"/>
        <v>(土)</v>
      </c>
      <c r="G151" s="36">
        <v>0.375</v>
      </c>
      <c r="H151" s="18">
        <v>14000</v>
      </c>
      <c r="I151" s="19" t="s">
        <v>102</v>
      </c>
    </row>
    <row r="152" spans="2:9" ht="30" customHeight="1">
      <c r="B152" s="33" t="s">
        <v>237</v>
      </c>
      <c r="C152" s="16" t="s">
        <v>647</v>
      </c>
      <c r="D152" s="16" t="s">
        <v>649</v>
      </c>
      <c r="E152" s="34">
        <v>46285</v>
      </c>
      <c r="F152" s="35" t="str">
        <f t="shared" si="2"/>
        <v>(日)</v>
      </c>
      <c r="G152" s="36">
        <v>0.8125</v>
      </c>
      <c r="H152" s="18">
        <v>9000</v>
      </c>
      <c r="I152" s="19" t="s">
        <v>102</v>
      </c>
    </row>
    <row r="153" spans="2:9" ht="30" customHeight="1">
      <c r="B153" s="33" t="s">
        <v>238</v>
      </c>
      <c r="C153" s="16" t="s">
        <v>650</v>
      </c>
      <c r="D153" s="16" t="s">
        <v>649</v>
      </c>
      <c r="E153" s="34">
        <v>46286</v>
      </c>
      <c r="F153" s="35" t="str">
        <f t="shared" si="2"/>
        <v>(月)</v>
      </c>
      <c r="G153" s="36">
        <v>0.8125</v>
      </c>
      <c r="H153" s="18">
        <v>9000</v>
      </c>
      <c r="I153" s="19" t="s">
        <v>102</v>
      </c>
    </row>
    <row r="154" spans="2:9" ht="30" customHeight="1">
      <c r="B154" s="33" t="s">
        <v>239</v>
      </c>
      <c r="C154" s="16" t="s">
        <v>651</v>
      </c>
      <c r="D154" s="16" t="s">
        <v>649</v>
      </c>
      <c r="E154" s="34">
        <v>46287</v>
      </c>
      <c r="F154" s="35" t="str">
        <f t="shared" si="2"/>
        <v>(火)</v>
      </c>
      <c r="G154" s="36">
        <v>0.8125</v>
      </c>
      <c r="H154" s="18">
        <v>9000</v>
      </c>
      <c r="I154" s="19" t="s">
        <v>102</v>
      </c>
    </row>
    <row r="155" spans="2:9" ht="30" customHeight="1">
      <c r="B155" s="33" t="s">
        <v>240</v>
      </c>
      <c r="C155" s="16" t="s">
        <v>652</v>
      </c>
      <c r="D155" s="16" t="s">
        <v>654</v>
      </c>
      <c r="E155" s="34">
        <v>46285</v>
      </c>
      <c r="F155" s="35" t="str">
        <f t="shared" si="2"/>
        <v>(日)</v>
      </c>
      <c r="G155" s="36">
        <v>0.375</v>
      </c>
      <c r="H155" s="18">
        <v>7000</v>
      </c>
      <c r="I155" s="19" t="s">
        <v>102</v>
      </c>
    </row>
    <row r="156" spans="2:9" ht="30" customHeight="1">
      <c r="B156" s="33" t="s">
        <v>241</v>
      </c>
      <c r="C156" s="16" t="s">
        <v>655</v>
      </c>
      <c r="D156" s="16" t="s">
        <v>654</v>
      </c>
      <c r="E156" s="34">
        <v>46285</v>
      </c>
      <c r="F156" s="35" t="str">
        <f t="shared" si="2"/>
        <v>(日)</v>
      </c>
      <c r="G156" s="36">
        <v>0.58333333333333337</v>
      </c>
      <c r="H156" s="18">
        <v>7000</v>
      </c>
      <c r="I156" s="19" t="s">
        <v>102</v>
      </c>
    </row>
    <row r="157" spans="2:9" ht="30" customHeight="1">
      <c r="B157" s="33" t="s">
        <v>242</v>
      </c>
      <c r="C157" s="16" t="s">
        <v>652</v>
      </c>
      <c r="D157" s="16" t="s">
        <v>654</v>
      </c>
      <c r="E157" s="34">
        <v>46286</v>
      </c>
      <c r="F157" s="35" t="str">
        <f t="shared" si="2"/>
        <v>(月)</v>
      </c>
      <c r="G157" s="36">
        <v>0.375</v>
      </c>
      <c r="H157" s="18">
        <v>7000</v>
      </c>
      <c r="I157" s="19" t="s">
        <v>102</v>
      </c>
    </row>
    <row r="158" spans="2:9" ht="30" customHeight="1">
      <c r="B158" s="33" t="s">
        <v>243</v>
      </c>
      <c r="C158" s="16" t="s">
        <v>655</v>
      </c>
      <c r="D158" s="16" t="s">
        <v>654</v>
      </c>
      <c r="E158" s="34">
        <v>46286</v>
      </c>
      <c r="F158" s="35" t="str">
        <f t="shared" si="2"/>
        <v>(月)</v>
      </c>
      <c r="G158" s="36">
        <v>0.58333333333333337</v>
      </c>
      <c r="H158" s="18">
        <v>7000</v>
      </c>
      <c r="I158" s="19" t="s">
        <v>102</v>
      </c>
    </row>
    <row r="159" spans="2:9" ht="30" customHeight="1">
      <c r="B159" s="33" t="s">
        <v>244</v>
      </c>
      <c r="C159" s="16" t="s">
        <v>652</v>
      </c>
      <c r="D159" s="16" t="s">
        <v>654</v>
      </c>
      <c r="E159" s="34">
        <v>46287</v>
      </c>
      <c r="F159" s="35" t="str">
        <f t="shared" si="2"/>
        <v>(火)</v>
      </c>
      <c r="G159" s="36">
        <v>0.375</v>
      </c>
      <c r="H159" s="18">
        <v>7000</v>
      </c>
      <c r="I159" s="19" t="s">
        <v>102</v>
      </c>
    </row>
    <row r="160" spans="2:9" ht="30" customHeight="1">
      <c r="B160" s="33" t="s">
        <v>245</v>
      </c>
      <c r="C160" s="16" t="s">
        <v>655</v>
      </c>
      <c r="D160" s="16" t="s">
        <v>654</v>
      </c>
      <c r="E160" s="34">
        <v>46287</v>
      </c>
      <c r="F160" s="35" t="str">
        <f t="shared" si="2"/>
        <v>(火)</v>
      </c>
      <c r="G160" s="36">
        <v>0.58333333333333337</v>
      </c>
      <c r="H160" s="18">
        <v>7000</v>
      </c>
      <c r="I160" s="19" t="s">
        <v>102</v>
      </c>
    </row>
    <row r="161" spans="2:9" ht="30" customHeight="1">
      <c r="B161" s="33" t="s">
        <v>246</v>
      </c>
      <c r="C161" s="16" t="s">
        <v>652</v>
      </c>
      <c r="D161" s="16" t="s">
        <v>654</v>
      </c>
      <c r="E161" s="34">
        <v>46288</v>
      </c>
      <c r="F161" s="35" t="str">
        <f t="shared" si="2"/>
        <v>(水)</v>
      </c>
      <c r="G161" s="36">
        <v>0.375</v>
      </c>
      <c r="H161" s="18">
        <v>7000</v>
      </c>
      <c r="I161" s="19" t="s">
        <v>102</v>
      </c>
    </row>
    <row r="162" spans="2:9" ht="30" customHeight="1">
      <c r="B162" s="33" t="s">
        <v>247</v>
      </c>
      <c r="C162" s="16" t="s">
        <v>655</v>
      </c>
      <c r="D162" s="16" t="s">
        <v>654</v>
      </c>
      <c r="E162" s="34">
        <v>46288</v>
      </c>
      <c r="F162" s="35" t="str">
        <f t="shared" si="2"/>
        <v>(水)</v>
      </c>
      <c r="G162" s="36">
        <v>0.58333333333333337</v>
      </c>
      <c r="H162" s="18">
        <v>7000</v>
      </c>
      <c r="I162" s="19" t="s">
        <v>102</v>
      </c>
    </row>
    <row r="163" spans="2:9" ht="30" customHeight="1">
      <c r="B163" s="33" t="s">
        <v>248</v>
      </c>
      <c r="C163" s="16" t="s">
        <v>656</v>
      </c>
      <c r="D163" s="16" t="s">
        <v>654</v>
      </c>
      <c r="E163" s="34">
        <v>46292</v>
      </c>
      <c r="F163" s="35" t="str">
        <f t="shared" si="2"/>
        <v>(日)</v>
      </c>
      <c r="G163" s="36">
        <v>0.375</v>
      </c>
      <c r="H163" s="18">
        <v>7000</v>
      </c>
      <c r="I163" s="19" t="s">
        <v>102</v>
      </c>
    </row>
    <row r="164" spans="2:9" ht="30" customHeight="1">
      <c r="B164" s="33" t="s">
        <v>249</v>
      </c>
      <c r="C164" s="16" t="s">
        <v>656</v>
      </c>
      <c r="D164" s="16" t="s">
        <v>654</v>
      </c>
      <c r="E164" s="34">
        <v>46292</v>
      </c>
      <c r="F164" s="35" t="str">
        <f t="shared" si="2"/>
        <v>(日)</v>
      </c>
      <c r="G164" s="36">
        <v>0.58333333333333337</v>
      </c>
      <c r="H164" s="18">
        <v>7000</v>
      </c>
      <c r="I164" s="19" t="s">
        <v>102</v>
      </c>
    </row>
    <row r="165" spans="2:9" ht="30" customHeight="1">
      <c r="B165" s="33" t="s">
        <v>250</v>
      </c>
      <c r="C165" s="16" t="s">
        <v>656</v>
      </c>
      <c r="D165" s="16" t="s">
        <v>654</v>
      </c>
      <c r="E165" s="34">
        <v>46293</v>
      </c>
      <c r="F165" s="35" t="str">
        <f t="shared" si="2"/>
        <v>(月)</v>
      </c>
      <c r="G165" s="36">
        <v>0.375</v>
      </c>
      <c r="H165" s="18">
        <v>7000</v>
      </c>
      <c r="I165" s="19" t="s">
        <v>102</v>
      </c>
    </row>
    <row r="166" spans="2:9" ht="30" customHeight="1">
      <c r="B166" s="33" t="s">
        <v>251</v>
      </c>
      <c r="C166" s="16" t="s">
        <v>657</v>
      </c>
      <c r="D166" s="16" t="s">
        <v>654</v>
      </c>
      <c r="E166" s="34">
        <v>46295</v>
      </c>
      <c r="F166" s="35" t="str">
        <f t="shared" si="2"/>
        <v>(水)</v>
      </c>
      <c r="G166" s="36">
        <v>0.375</v>
      </c>
      <c r="H166" s="18">
        <v>7000</v>
      </c>
      <c r="I166" s="19" t="s">
        <v>102</v>
      </c>
    </row>
    <row r="167" spans="2:9" ht="30" customHeight="1">
      <c r="B167" s="33" t="s">
        <v>252</v>
      </c>
      <c r="C167" s="16" t="s">
        <v>657</v>
      </c>
      <c r="D167" s="16" t="s">
        <v>654</v>
      </c>
      <c r="E167" s="34">
        <v>46295</v>
      </c>
      <c r="F167" s="35" t="str">
        <f t="shared" si="2"/>
        <v>(水)</v>
      </c>
      <c r="G167" s="36">
        <v>0.58333333333333337</v>
      </c>
      <c r="H167" s="18">
        <v>7000</v>
      </c>
      <c r="I167" s="19" t="s">
        <v>102</v>
      </c>
    </row>
    <row r="168" spans="2:9" ht="30" customHeight="1">
      <c r="B168" s="33" t="s">
        <v>253</v>
      </c>
      <c r="C168" s="16" t="s">
        <v>657</v>
      </c>
      <c r="D168" s="16" t="s">
        <v>654</v>
      </c>
      <c r="E168" s="34">
        <v>46296</v>
      </c>
      <c r="F168" s="35" t="str">
        <f t="shared" si="2"/>
        <v>(木)</v>
      </c>
      <c r="G168" s="36">
        <v>0.375</v>
      </c>
      <c r="H168" s="18">
        <v>7000</v>
      </c>
      <c r="I168" s="19" t="s">
        <v>102</v>
      </c>
    </row>
    <row r="169" spans="2:9" ht="30" customHeight="1">
      <c r="B169" s="33" t="s">
        <v>254</v>
      </c>
      <c r="C169" s="16" t="s">
        <v>657</v>
      </c>
      <c r="D169" s="16" t="s">
        <v>654</v>
      </c>
      <c r="E169" s="34">
        <v>46296</v>
      </c>
      <c r="F169" s="35" t="str">
        <f t="shared" si="2"/>
        <v>(木)</v>
      </c>
      <c r="G169" s="36">
        <v>0.58333333333333337</v>
      </c>
      <c r="H169" s="18">
        <v>7000</v>
      </c>
      <c r="I169" s="19" t="s">
        <v>102</v>
      </c>
    </row>
    <row r="170" spans="2:9" ht="30" customHeight="1">
      <c r="B170" s="33" t="s">
        <v>255</v>
      </c>
      <c r="C170" s="16" t="s">
        <v>657</v>
      </c>
      <c r="D170" s="16" t="s">
        <v>654</v>
      </c>
      <c r="E170" s="34">
        <v>46297</v>
      </c>
      <c r="F170" s="35" t="str">
        <f t="shared" si="2"/>
        <v>(金)</v>
      </c>
      <c r="G170" s="36">
        <v>0.375</v>
      </c>
      <c r="H170" s="18">
        <v>7000</v>
      </c>
      <c r="I170" s="19" t="s">
        <v>102</v>
      </c>
    </row>
    <row r="171" spans="2:9" ht="30" customHeight="1">
      <c r="B171" s="33" t="s">
        <v>256</v>
      </c>
      <c r="C171" s="16" t="s">
        <v>658</v>
      </c>
      <c r="D171" s="16" t="s">
        <v>659</v>
      </c>
      <c r="E171" s="34">
        <v>46286</v>
      </c>
      <c r="F171" s="35" t="str">
        <f t="shared" si="2"/>
        <v>(月)</v>
      </c>
      <c r="G171" s="36">
        <v>0.39583333333333331</v>
      </c>
      <c r="H171" s="18">
        <v>7000</v>
      </c>
      <c r="I171" s="19" t="s">
        <v>102</v>
      </c>
    </row>
    <row r="172" spans="2:9" ht="30" customHeight="1">
      <c r="B172" s="33" t="s">
        <v>257</v>
      </c>
      <c r="C172" s="16" t="s">
        <v>658</v>
      </c>
      <c r="D172" s="16" t="s">
        <v>659</v>
      </c>
      <c r="E172" s="34">
        <v>46286</v>
      </c>
      <c r="F172" s="35" t="str">
        <f t="shared" si="2"/>
        <v>(月)</v>
      </c>
      <c r="G172" s="36">
        <v>0.66666666666666663</v>
      </c>
      <c r="H172" s="18">
        <v>7000</v>
      </c>
      <c r="I172" s="19" t="s">
        <v>102</v>
      </c>
    </row>
    <row r="173" spans="2:9" ht="30" customHeight="1">
      <c r="B173" s="33" t="s">
        <v>258</v>
      </c>
      <c r="C173" s="16" t="s">
        <v>658</v>
      </c>
      <c r="D173" s="16" t="s">
        <v>659</v>
      </c>
      <c r="E173" s="34">
        <v>46287</v>
      </c>
      <c r="F173" s="35" t="str">
        <f t="shared" si="2"/>
        <v>(火)</v>
      </c>
      <c r="G173" s="36">
        <v>0.39583333333333331</v>
      </c>
      <c r="H173" s="18">
        <v>7000</v>
      </c>
      <c r="I173" s="19" t="s">
        <v>102</v>
      </c>
    </row>
    <row r="174" spans="2:9" ht="30" customHeight="1">
      <c r="B174" s="33" t="s">
        <v>259</v>
      </c>
      <c r="C174" s="16" t="s">
        <v>658</v>
      </c>
      <c r="D174" s="16" t="s">
        <v>659</v>
      </c>
      <c r="E174" s="34">
        <v>46287</v>
      </c>
      <c r="F174" s="35" t="str">
        <f t="shared" si="2"/>
        <v>(火)</v>
      </c>
      <c r="G174" s="36">
        <v>0.66666666666666663</v>
      </c>
      <c r="H174" s="18">
        <v>7000</v>
      </c>
      <c r="I174" s="19" t="s">
        <v>102</v>
      </c>
    </row>
    <row r="175" spans="2:9" ht="30" customHeight="1">
      <c r="B175" s="33" t="s">
        <v>260</v>
      </c>
      <c r="C175" s="16" t="s">
        <v>658</v>
      </c>
      <c r="D175" s="16" t="s">
        <v>659</v>
      </c>
      <c r="E175" s="34">
        <v>46288</v>
      </c>
      <c r="F175" s="35" t="str">
        <f t="shared" si="2"/>
        <v>(水)</v>
      </c>
      <c r="G175" s="36">
        <v>0.39583333333333331</v>
      </c>
      <c r="H175" s="18">
        <v>7000</v>
      </c>
      <c r="I175" s="19" t="s">
        <v>102</v>
      </c>
    </row>
    <row r="176" spans="2:9" ht="30" customHeight="1">
      <c r="B176" s="33" t="s">
        <v>261</v>
      </c>
      <c r="C176" s="16" t="s">
        <v>658</v>
      </c>
      <c r="D176" s="16" t="s">
        <v>659</v>
      </c>
      <c r="E176" s="34">
        <v>46288</v>
      </c>
      <c r="F176" s="35" t="str">
        <f t="shared" si="2"/>
        <v>(水)</v>
      </c>
      <c r="G176" s="36">
        <v>0.66666666666666663</v>
      </c>
      <c r="H176" s="18">
        <v>7000</v>
      </c>
      <c r="I176" s="19" t="s">
        <v>102</v>
      </c>
    </row>
    <row r="177" spans="2:9" ht="30" customHeight="1">
      <c r="B177" s="33" t="s">
        <v>262</v>
      </c>
      <c r="C177" s="16" t="s">
        <v>658</v>
      </c>
      <c r="D177" s="16" t="s">
        <v>659</v>
      </c>
      <c r="E177" s="34">
        <v>46289</v>
      </c>
      <c r="F177" s="35" t="str">
        <f t="shared" si="2"/>
        <v>(木)</v>
      </c>
      <c r="G177" s="36">
        <v>0.39583333333333331</v>
      </c>
      <c r="H177" s="18">
        <v>7000</v>
      </c>
      <c r="I177" s="19" t="s">
        <v>102</v>
      </c>
    </row>
    <row r="178" spans="2:9" ht="30" customHeight="1">
      <c r="B178" s="33" t="s">
        <v>263</v>
      </c>
      <c r="C178" s="16" t="s">
        <v>658</v>
      </c>
      <c r="D178" s="16" t="s">
        <v>659</v>
      </c>
      <c r="E178" s="34">
        <v>46289</v>
      </c>
      <c r="F178" s="35" t="str">
        <f t="shared" si="2"/>
        <v>(木)</v>
      </c>
      <c r="G178" s="36">
        <v>0.66666666666666663</v>
      </c>
      <c r="H178" s="18">
        <v>7000</v>
      </c>
      <c r="I178" s="19" t="s">
        <v>102</v>
      </c>
    </row>
    <row r="179" spans="2:9" ht="30" customHeight="1">
      <c r="B179" s="33" t="s">
        <v>264</v>
      </c>
      <c r="C179" s="16" t="s">
        <v>660</v>
      </c>
      <c r="D179" s="16" t="s">
        <v>824</v>
      </c>
      <c r="E179" s="34">
        <v>46286</v>
      </c>
      <c r="F179" s="35" t="str">
        <f t="shared" si="2"/>
        <v>(月)</v>
      </c>
      <c r="G179" s="36">
        <v>0.5</v>
      </c>
      <c r="H179" s="18">
        <v>17000</v>
      </c>
      <c r="I179" s="19" t="s">
        <v>102</v>
      </c>
    </row>
    <row r="180" spans="2:9" ht="30" customHeight="1">
      <c r="B180" s="33" t="s">
        <v>265</v>
      </c>
      <c r="C180" s="16" t="s">
        <v>660</v>
      </c>
      <c r="D180" s="16" t="s">
        <v>824</v>
      </c>
      <c r="E180" s="34">
        <v>46286</v>
      </c>
      <c r="F180" s="35" t="str">
        <f t="shared" si="2"/>
        <v>(月)</v>
      </c>
      <c r="G180" s="36">
        <v>0.77083333333333337</v>
      </c>
      <c r="H180" s="18">
        <v>17000</v>
      </c>
      <c r="I180" s="19" t="s">
        <v>102</v>
      </c>
    </row>
    <row r="181" spans="2:9" ht="30" customHeight="1">
      <c r="B181" s="33" t="s">
        <v>266</v>
      </c>
      <c r="C181" s="16" t="s">
        <v>660</v>
      </c>
      <c r="D181" s="16" t="s">
        <v>824</v>
      </c>
      <c r="E181" s="34">
        <v>46287</v>
      </c>
      <c r="F181" s="35" t="str">
        <f t="shared" si="2"/>
        <v>(火)</v>
      </c>
      <c r="G181" s="36">
        <v>0.5</v>
      </c>
      <c r="H181" s="18">
        <v>17000</v>
      </c>
      <c r="I181" s="19" t="s">
        <v>102</v>
      </c>
    </row>
    <row r="182" spans="2:9" ht="30" customHeight="1">
      <c r="B182" s="33" t="s">
        <v>267</v>
      </c>
      <c r="C182" s="16" t="s">
        <v>660</v>
      </c>
      <c r="D182" s="16" t="s">
        <v>824</v>
      </c>
      <c r="E182" s="34">
        <v>46287</v>
      </c>
      <c r="F182" s="35" t="str">
        <f t="shared" si="2"/>
        <v>(火)</v>
      </c>
      <c r="G182" s="36">
        <v>0.77083333333333337</v>
      </c>
      <c r="H182" s="18">
        <v>17000</v>
      </c>
      <c r="I182" s="19" t="s">
        <v>102</v>
      </c>
    </row>
    <row r="183" spans="2:9" ht="30" customHeight="1">
      <c r="B183" s="33" t="s">
        <v>268</v>
      </c>
      <c r="C183" s="16" t="s">
        <v>660</v>
      </c>
      <c r="D183" s="16" t="s">
        <v>824</v>
      </c>
      <c r="E183" s="34">
        <v>46288</v>
      </c>
      <c r="F183" s="35" t="str">
        <f t="shared" si="2"/>
        <v>(水)</v>
      </c>
      <c r="G183" s="36">
        <v>0.5</v>
      </c>
      <c r="H183" s="18">
        <v>17000</v>
      </c>
      <c r="I183" s="19" t="s">
        <v>102</v>
      </c>
    </row>
    <row r="184" spans="2:9" ht="30" customHeight="1">
      <c r="B184" s="33" t="s">
        <v>269</v>
      </c>
      <c r="C184" s="16" t="s">
        <v>660</v>
      </c>
      <c r="D184" s="16" t="s">
        <v>824</v>
      </c>
      <c r="E184" s="34">
        <v>46288</v>
      </c>
      <c r="F184" s="35" t="str">
        <f t="shared" si="2"/>
        <v>(水)</v>
      </c>
      <c r="G184" s="36">
        <v>0.77083333333333337</v>
      </c>
      <c r="H184" s="18">
        <v>17000</v>
      </c>
      <c r="I184" s="19" t="s">
        <v>102</v>
      </c>
    </row>
    <row r="185" spans="2:9" ht="30" customHeight="1">
      <c r="B185" s="33" t="s">
        <v>270</v>
      </c>
      <c r="C185" s="16" t="s">
        <v>661</v>
      </c>
      <c r="D185" s="16" t="s">
        <v>662</v>
      </c>
      <c r="E185" s="34">
        <v>46286</v>
      </c>
      <c r="F185" s="35" t="str">
        <f t="shared" si="2"/>
        <v>(月)</v>
      </c>
      <c r="G185" s="36">
        <v>0.5</v>
      </c>
      <c r="H185" s="18">
        <v>17000</v>
      </c>
      <c r="I185" s="19" t="s">
        <v>102</v>
      </c>
    </row>
    <row r="186" spans="2:9" ht="30" customHeight="1">
      <c r="B186" s="33" t="s">
        <v>271</v>
      </c>
      <c r="C186" s="16" t="s">
        <v>661</v>
      </c>
      <c r="D186" s="16" t="s">
        <v>662</v>
      </c>
      <c r="E186" s="34">
        <v>46286</v>
      </c>
      <c r="F186" s="35" t="str">
        <f t="shared" si="2"/>
        <v>(月)</v>
      </c>
      <c r="G186" s="36">
        <v>0.77083333333333337</v>
      </c>
      <c r="H186" s="18">
        <v>17000</v>
      </c>
      <c r="I186" s="19" t="s">
        <v>102</v>
      </c>
    </row>
    <row r="187" spans="2:9" ht="30" customHeight="1">
      <c r="B187" s="33" t="s">
        <v>272</v>
      </c>
      <c r="C187" s="16" t="s">
        <v>661</v>
      </c>
      <c r="D187" s="16" t="s">
        <v>662</v>
      </c>
      <c r="E187" s="34">
        <v>46287</v>
      </c>
      <c r="F187" s="35" t="str">
        <f t="shared" si="2"/>
        <v>(火)</v>
      </c>
      <c r="G187" s="36">
        <v>0.5</v>
      </c>
      <c r="H187" s="18">
        <v>17000</v>
      </c>
      <c r="I187" s="19" t="s">
        <v>102</v>
      </c>
    </row>
    <row r="188" spans="2:9" ht="30" customHeight="1">
      <c r="B188" s="33" t="s">
        <v>273</v>
      </c>
      <c r="C188" s="16" t="s">
        <v>661</v>
      </c>
      <c r="D188" s="16" t="s">
        <v>662</v>
      </c>
      <c r="E188" s="34">
        <v>46287</v>
      </c>
      <c r="F188" s="35" t="str">
        <f t="shared" si="2"/>
        <v>(火)</v>
      </c>
      <c r="G188" s="36">
        <v>0.77083333333333337</v>
      </c>
      <c r="H188" s="18">
        <v>17000</v>
      </c>
      <c r="I188" s="19" t="s">
        <v>102</v>
      </c>
    </row>
    <row r="189" spans="2:9" ht="30" customHeight="1">
      <c r="B189" s="33" t="s">
        <v>274</v>
      </c>
      <c r="C189" s="16" t="s">
        <v>661</v>
      </c>
      <c r="D189" s="16" t="s">
        <v>662</v>
      </c>
      <c r="E189" s="34">
        <v>46288</v>
      </c>
      <c r="F189" s="35" t="str">
        <f t="shared" si="2"/>
        <v>(水)</v>
      </c>
      <c r="G189" s="36">
        <v>0.5</v>
      </c>
      <c r="H189" s="18">
        <v>17000</v>
      </c>
      <c r="I189" s="19" t="s">
        <v>102</v>
      </c>
    </row>
    <row r="190" spans="2:9" ht="30" customHeight="1">
      <c r="B190" s="33" t="s">
        <v>275</v>
      </c>
      <c r="C190" s="16" t="s">
        <v>661</v>
      </c>
      <c r="D190" s="16" t="s">
        <v>662</v>
      </c>
      <c r="E190" s="34">
        <v>46288</v>
      </c>
      <c r="F190" s="35" t="str">
        <f t="shared" si="2"/>
        <v>(水)</v>
      </c>
      <c r="G190" s="36">
        <v>0.77083333333333337</v>
      </c>
      <c r="H190" s="18">
        <v>17000</v>
      </c>
      <c r="I190" s="19" t="s">
        <v>102</v>
      </c>
    </row>
    <row r="191" spans="2:9" ht="30" customHeight="1">
      <c r="B191" s="33" t="s">
        <v>276</v>
      </c>
      <c r="C191" s="16" t="s">
        <v>663</v>
      </c>
      <c r="D191" s="16" t="s">
        <v>824</v>
      </c>
      <c r="E191" s="34">
        <v>46290</v>
      </c>
      <c r="F191" s="35" t="str">
        <f t="shared" si="2"/>
        <v>(金)</v>
      </c>
      <c r="G191" s="36">
        <v>0.5</v>
      </c>
      <c r="H191" s="18">
        <v>17000</v>
      </c>
      <c r="I191" s="19" t="s">
        <v>102</v>
      </c>
    </row>
    <row r="192" spans="2:9" ht="30" customHeight="1">
      <c r="B192" s="33" t="s">
        <v>277</v>
      </c>
      <c r="C192" s="16" t="s">
        <v>663</v>
      </c>
      <c r="D192" s="16" t="s">
        <v>824</v>
      </c>
      <c r="E192" s="34">
        <v>46291</v>
      </c>
      <c r="F192" s="35" t="str">
        <f t="shared" si="2"/>
        <v>(土)</v>
      </c>
      <c r="G192" s="36">
        <v>0.5</v>
      </c>
      <c r="H192" s="18">
        <v>17000</v>
      </c>
      <c r="I192" s="19" t="s">
        <v>102</v>
      </c>
    </row>
    <row r="193" spans="2:9" ht="30" customHeight="1">
      <c r="B193" s="33" t="s">
        <v>278</v>
      </c>
      <c r="C193" s="16" t="s">
        <v>663</v>
      </c>
      <c r="D193" s="16" t="s">
        <v>662</v>
      </c>
      <c r="E193" s="34">
        <v>46290</v>
      </c>
      <c r="F193" s="35" t="str">
        <f t="shared" si="2"/>
        <v>(金)</v>
      </c>
      <c r="G193" s="36">
        <v>0.5</v>
      </c>
      <c r="H193" s="18">
        <v>17000</v>
      </c>
      <c r="I193" s="19" t="s">
        <v>102</v>
      </c>
    </row>
    <row r="194" spans="2:9" ht="30" customHeight="1">
      <c r="B194" s="33" t="s">
        <v>279</v>
      </c>
      <c r="C194" s="16" t="s">
        <v>663</v>
      </c>
      <c r="D194" s="16" t="s">
        <v>662</v>
      </c>
      <c r="E194" s="34">
        <v>46291</v>
      </c>
      <c r="F194" s="35" t="str">
        <f t="shared" si="2"/>
        <v>(土)</v>
      </c>
      <c r="G194" s="36">
        <v>0.5</v>
      </c>
      <c r="H194" s="18">
        <v>17000</v>
      </c>
      <c r="I194" s="19" t="s">
        <v>102</v>
      </c>
    </row>
    <row r="195" spans="2:9" ht="30" customHeight="1">
      <c r="B195" s="33" t="s">
        <v>280</v>
      </c>
      <c r="C195" s="16" t="s">
        <v>664</v>
      </c>
      <c r="D195" s="16" t="s">
        <v>824</v>
      </c>
      <c r="E195" s="34">
        <v>46290</v>
      </c>
      <c r="F195" s="35" t="str">
        <f t="shared" si="2"/>
        <v>(金)</v>
      </c>
      <c r="G195" s="36">
        <v>0.77083333333333337</v>
      </c>
      <c r="H195" s="18">
        <v>24000</v>
      </c>
      <c r="I195" s="19" t="s">
        <v>102</v>
      </c>
    </row>
    <row r="196" spans="2:9" ht="30" customHeight="1">
      <c r="B196" s="33" t="s">
        <v>281</v>
      </c>
      <c r="C196" s="16" t="s">
        <v>664</v>
      </c>
      <c r="D196" s="16" t="s">
        <v>824</v>
      </c>
      <c r="E196" s="34">
        <v>46291</v>
      </c>
      <c r="F196" s="35" t="str">
        <f t="shared" si="2"/>
        <v>(土)</v>
      </c>
      <c r="G196" s="36">
        <v>0.77083333333333337</v>
      </c>
      <c r="H196" s="18">
        <v>24000</v>
      </c>
      <c r="I196" s="19" t="s">
        <v>102</v>
      </c>
    </row>
    <row r="197" spans="2:9" ht="30" customHeight="1">
      <c r="B197" s="33" t="s">
        <v>282</v>
      </c>
      <c r="C197" s="16" t="s">
        <v>664</v>
      </c>
      <c r="D197" s="16" t="s">
        <v>662</v>
      </c>
      <c r="E197" s="34">
        <v>46290</v>
      </c>
      <c r="F197" s="35" t="str">
        <f t="shared" si="2"/>
        <v>(金)</v>
      </c>
      <c r="G197" s="36">
        <v>0.77083333333333337</v>
      </c>
      <c r="H197" s="18">
        <v>24000</v>
      </c>
      <c r="I197" s="19" t="s">
        <v>102</v>
      </c>
    </row>
    <row r="198" spans="2:9" ht="30" customHeight="1">
      <c r="B198" s="33" t="s">
        <v>283</v>
      </c>
      <c r="C198" s="16" t="s">
        <v>664</v>
      </c>
      <c r="D198" s="16" t="s">
        <v>662</v>
      </c>
      <c r="E198" s="34">
        <v>46291</v>
      </c>
      <c r="F198" s="35" t="str">
        <f t="shared" ref="F198:F260" si="3">CHOOSE(WEEKDAY(E198,2),"(月)","(火)","(水)","(木)","(金)","(土)","(日)")</f>
        <v>(土)</v>
      </c>
      <c r="G198" s="36">
        <v>0.77083333333333337</v>
      </c>
      <c r="H198" s="18">
        <v>24000</v>
      </c>
      <c r="I198" s="19" t="s">
        <v>102</v>
      </c>
    </row>
    <row r="199" spans="2:9" s="20" customFormat="1" ht="30" customHeight="1">
      <c r="B199" s="33" t="s">
        <v>284</v>
      </c>
      <c r="C199" s="16" t="s">
        <v>665</v>
      </c>
      <c r="D199" s="16" t="s">
        <v>666</v>
      </c>
      <c r="E199" s="34">
        <v>46291</v>
      </c>
      <c r="F199" s="35" t="str">
        <f t="shared" si="3"/>
        <v>(土)</v>
      </c>
      <c r="G199" s="36">
        <v>0.375</v>
      </c>
      <c r="H199" s="18">
        <v>24000</v>
      </c>
      <c r="I199" s="19" t="s">
        <v>102</v>
      </c>
    </row>
    <row r="200" spans="2:9" s="20" customFormat="1" ht="30" customHeight="1">
      <c r="B200" s="33" t="s">
        <v>285</v>
      </c>
      <c r="C200" s="16" t="s">
        <v>665</v>
      </c>
      <c r="D200" s="16" t="s">
        <v>666</v>
      </c>
      <c r="E200" s="34">
        <v>46292</v>
      </c>
      <c r="F200" s="35" t="str">
        <f t="shared" si="3"/>
        <v>(日)</v>
      </c>
      <c r="G200" s="36">
        <v>0.375</v>
      </c>
      <c r="H200" s="18">
        <v>24000</v>
      </c>
      <c r="I200" s="19" t="s">
        <v>102</v>
      </c>
    </row>
    <row r="201" spans="2:9" s="20" customFormat="1" ht="30" customHeight="1">
      <c r="B201" s="33" t="s">
        <v>286</v>
      </c>
      <c r="C201" s="16" t="s">
        <v>665</v>
      </c>
      <c r="D201" s="16" t="s">
        <v>666</v>
      </c>
      <c r="E201" s="34">
        <v>46293</v>
      </c>
      <c r="F201" s="35" t="str">
        <f t="shared" si="3"/>
        <v>(月)</v>
      </c>
      <c r="G201" s="36">
        <v>0.375</v>
      </c>
      <c r="H201" s="18">
        <v>24000</v>
      </c>
      <c r="I201" s="19" t="s">
        <v>102</v>
      </c>
    </row>
    <row r="202" spans="2:9" s="20" customFormat="1" ht="30" customHeight="1">
      <c r="B202" s="33" t="s">
        <v>287</v>
      </c>
      <c r="C202" s="16" t="s">
        <v>665</v>
      </c>
      <c r="D202" s="16" t="s">
        <v>666</v>
      </c>
      <c r="E202" s="34">
        <v>46294</v>
      </c>
      <c r="F202" s="35" t="str">
        <f t="shared" si="3"/>
        <v>(火)</v>
      </c>
      <c r="G202" s="36">
        <v>0.375</v>
      </c>
      <c r="H202" s="18">
        <v>24000</v>
      </c>
      <c r="I202" s="19" t="s">
        <v>102</v>
      </c>
    </row>
    <row r="203" spans="2:9" s="20" customFormat="1" ht="30" customHeight="1">
      <c r="B203" s="33" t="s">
        <v>288</v>
      </c>
      <c r="C203" s="16" t="s">
        <v>665</v>
      </c>
      <c r="D203" s="16" t="s">
        <v>666</v>
      </c>
      <c r="E203" s="34">
        <v>46295</v>
      </c>
      <c r="F203" s="35" t="str">
        <f t="shared" si="3"/>
        <v>(水)</v>
      </c>
      <c r="G203" s="36">
        <v>0.375</v>
      </c>
      <c r="H203" s="18">
        <v>24000</v>
      </c>
      <c r="I203" s="19" t="s">
        <v>102</v>
      </c>
    </row>
    <row r="204" spans="2:9" s="20" customFormat="1" ht="30" customHeight="1">
      <c r="B204" s="33" t="s">
        <v>289</v>
      </c>
      <c r="C204" s="16" t="s">
        <v>665</v>
      </c>
      <c r="D204" s="16" t="s">
        <v>666</v>
      </c>
      <c r="E204" s="34">
        <v>46296</v>
      </c>
      <c r="F204" s="35" t="str">
        <f t="shared" si="3"/>
        <v>(木)</v>
      </c>
      <c r="G204" s="36">
        <v>0.375</v>
      </c>
      <c r="H204" s="18">
        <v>24000</v>
      </c>
      <c r="I204" s="19" t="s">
        <v>102</v>
      </c>
    </row>
    <row r="205" spans="2:9" s="20" customFormat="1" ht="30" customHeight="1">
      <c r="B205" s="33" t="s">
        <v>290</v>
      </c>
      <c r="C205" s="16" t="s">
        <v>665</v>
      </c>
      <c r="D205" s="16" t="s">
        <v>666</v>
      </c>
      <c r="E205" s="34">
        <v>46297</v>
      </c>
      <c r="F205" s="35" t="str">
        <f t="shared" si="3"/>
        <v>(金)</v>
      </c>
      <c r="G205" s="36">
        <v>0.375</v>
      </c>
      <c r="H205" s="18">
        <v>24000</v>
      </c>
      <c r="I205" s="19" t="s">
        <v>102</v>
      </c>
    </row>
    <row r="206" spans="2:9" ht="30" customHeight="1">
      <c r="B206" s="33" t="s">
        <v>291</v>
      </c>
      <c r="C206" s="16" t="s">
        <v>667</v>
      </c>
      <c r="D206" s="16" t="s">
        <v>668</v>
      </c>
      <c r="E206" s="34">
        <v>46288</v>
      </c>
      <c r="F206" s="35" t="str">
        <f t="shared" si="3"/>
        <v>(水)</v>
      </c>
      <c r="G206" s="36">
        <v>0.375</v>
      </c>
      <c r="H206" s="18">
        <v>12000</v>
      </c>
      <c r="I206" s="19" t="s">
        <v>102</v>
      </c>
    </row>
    <row r="207" spans="2:9" ht="30" customHeight="1">
      <c r="B207" s="33" t="s">
        <v>292</v>
      </c>
      <c r="C207" s="16" t="s">
        <v>667</v>
      </c>
      <c r="D207" s="16" t="s">
        <v>668</v>
      </c>
      <c r="E207" s="34">
        <v>46289</v>
      </c>
      <c r="F207" s="35" t="str">
        <f t="shared" si="3"/>
        <v>(木)</v>
      </c>
      <c r="G207" s="36">
        <v>0.41666666666666669</v>
      </c>
      <c r="H207" s="18">
        <v>12000</v>
      </c>
      <c r="I207" s="19" t="s">
        <v>102</v>
      </c>
    </row>
    <row r="208" spans="2:9" ht="30" customHeight="1">
      <c r="B208" s="33" t="s">
        <v>293</v>
      </c>
      <c r="C208" s="16" t="s">
        <v>669</v>
      </c>
      <c r="D208" s="16" t="s">
        <v>668</v>
      </c>
      <c r="E208" s="34">
        <v>46293</v>
      </c>
      <c r="F208" s="35" t="str">
        <f t="shared" si="3"/>
        <v>(月)</v>
      </c>
      <c r="G208" s="36">
        <v>0.375</v>
      </c>
      <c r="H208" s="18">
        <v>12000</v>
      </c>
      <c r="I208" s="19" t="s">
        <v>102</v>
      </c>
    </row>
    <row r="209" spans="2:9" ht="30" customHeight="1">
      <c r="B209" s="33" t="s">
        <v>294</v>
      </c>
      <c r="C209" s="16" t="s">
        <v>670</v>
      </c>
      <c r="D209" s="16" t="s">
        <v>668</v>
      </c>
      <c r="E209" s="34">
        <v>46294</v>
      </c>
      <c r="F209" s="35" t="str">
        <f t="shared" si="3"/>
        <v>(火)</v>
      </c>
      <c r="G209" s="36">
        <v>0.41666666666666669</v>
      </c>
      <c r="H209" s="18">
        <v>12000</v>
      </c>
      <c r="I209" s="19" t="s">
        <v>102</v>
      </c>
    </row>
    <row r="210" spans="2:9" ht="30" customHeight="1">
      <c r="B210" s="33" t="s">
        <v>295</v>
      </c>
      <c r="C210" s="16" t="s">
        <v>671</v>
      </c>
      <c r="D210" s="16" t="s">
        <v>668</v>
      </c>
      <c r="E210" s="34">
        <v>46290</v>
      </c>
      <c r="F210" s="35" t="str">
        <f t="shared" si="3"/>
        <v>(金)</v>
      </c>
      <c r="G210" s="36">
        <v>0.41666666666666669</v>
      </c>
      <c r="H210" s="18">
        <v>14000</v>
      </c>
      <c r="I210" s="19" t="s">
        <v>102</v>
      </c>
    </row>
    <row r="211" spans="2:9" ht="30" customHeight="1">
      <c r="B211" s="33" t="s">
        <v>296</v>
      </c>
      <c r="C211" s="16" t="s">
        <v>672</v>
      </c>
      <c r="D211" s="16" t="s">
        <v>668</v>
      </c>
      <c r="E211" s="34">
        <v>46295</v>
      </c>
      <c r="F211" s="35" t="str">
        <f t="shared" si="3"/>
        <v>(水)</v>
      </c>
      <c r="G211" s="36">
        <v>0.41666666666666669</v>
      </c>
      <c r="H211" s="18">
        <v>14000</v>
      </c>
      <c r="I211" s="19" t="s">
        <v>102</v>
      </c>
    </row>
    <row r="212" spans="2:9" ht="30" customHeight="1">
      <c r="B212" s="33" t="s">
        <v>297</v>
      </c>
      <c r="C212" s="16" t="s">
        <v>673</v>
      </c>
      <c r="D212" s="16" t="s">
        <v>642</v>
      </c>
      <c r="E212" s="34">
        <v>46285</v>
      </c>
      <c r="F212" s="35" t="str">
        <f t="shared" si="3"/>
        <v>(日)</v>
      </c>
      <c r="G212" s="36">
        <v>0.41666666666666669</v>
      </c>
      <c r="H212" s="18">
        <v>14000</v>
      </c>
      <c r="I212" s="19" t="s">
        <v>102</v>
      </c>
    </row>
    <row r="213" spans="2:9" ht="30" customHeight="1">
      <c r="B213" s="33" t="s">
        <v>298</v>
      </c>
      <c r="C213" s="16" t="s">
        <v>673</v>
      </c>
      <c r="D213" s="16" t="s">
        <v>642</v>
      </c>
      <c r="E213" s="34">
        <v>46285</v>
      </c>
      <c r="F213" s="35" t="str">
        <f t="shared" si="3"/>
        <v>(日)</v>
      </c>
      <c r="G213" s="36">
        <v>0.66666666666666663</v>
      </c>
      <c r="H213" s="18">
        <v>14000</v>
      </c>
      <c r="I213" s="19" t="s">
        <v>102</v>
      </c>
    </row>
    <row r="214" spans="2:9" ht="30" customHeight="1">
      <c r="B214" s="33" t="s">
        <v>299</v>
      </c>
      <c r="C214" s="16" t="s">
        <v>674</v>
      </c>
      <c r="D214" s="16" t="s">
        <v>675</v>
      </c>
      <c r="E214" s="34">
        <v>46282</v>
      </c>
      <c r="F214" s="35" t="str">
        <f t="shared" si="3"/>
        <v>(木)</v>
      </c>
      <c r="G214" s="36">
        <v>0.375</v>
      </c>
      <c r="H214" s="18">
        <v>7000</v>
      </c>
      <c r="I214" s="19" t="s">
        <v>102</v>
      </c>
    </row>
    <row r="215" spans="2:9" ht="30" customHeight="1">
      <c r="B215" s="33" t="s">
        <v>300</v>
      </c>
      <c r="C215" s="16" t="s">
        <v>674</v>
      </c>
      <c r="D215" s="16" t="s">
        <v>675</v>
      </c>
      <c r="E215" s="34">
        <v>46282</v>
      </c>
      <c r="F215" s="35" t="str">
        <f t="shared" si="3"/>
        <v>(木)</v>
      </c>
      <c r="G215" s="36">
        <v>0.58333333333333337</v>
      </c>
      <c r="H215" s="18">
        <v>7000</v>
      </c>
      <c r="I215" s="19" t="s">
        <v>102</v>
      </c>
    </row>
    <row r="216" spans="2:9" ht="30" customHeight="1">
      <c r="B216" s="33" t="s">
        <v>301</v>
      </c>
      <c r="C216" s="16" t="s">
        <v>674</v>
      </c>
      <c r="D216" s="16" t="s">
        <v>675</v>
      </c>
      <c r="E216" s="34">
        <v>46283</v>
      </c>
      <c r="F216" s="35" t="str">
        <f t="shared" si="3"/>
        <v>(金)</v>
      </c>
      <c r="G216" s="36">
        <v>0.375</v>
      </c>
      <c r="H216" s="18">
        <v>7000</v>
      </c>
      <c r="I216" s="19" t="s">
        <v>102</v>
      </c>
    </row>
    <row r="217" spans="2:9" ht="30" customHeight="1">
      <c r="B217" s="33" t="s">
        <v>302</v>
      </c>
      <c r="C217" s="16" t="s">
        <v>674</v>
      </c>
      <c r="D217" s="16" t="s">
        <v>675</v>
      </c>
      <c r="E217" s="34">
        <v>46283</v>
      </c>
      <c r="F217" s="35" t="str">
        <f t="shared" si="3"/>
        <v>(金)</v>
      </c>
      <c r="G217" s="36">
        <v>0.58333333333333337</v>
      </c>
      <c r="H217" s="18">
        <v>7000</v>
      </c>
      <c r="I217" s="19" t="s">
        <v>102</v>
      </c>
    </row>
    <row r="218" spans="2:9" ht="30" customHeight="1">
      <c r="B218" s="33" t="s">
        <v>303</v>
      </c>
      <c r="C218" s="16" t="s">
        <v>676</v>
      </c>
      <c r="D218" s="16" t="s">
        <v>675</v>
      </c>
      <c r="E218" s="34">
        <v>46289</v>
      </c>
      <c r="F218" s="35" t="str">
        <f t="shared" si="3"/>
        <v>(木)</v>
      </c>
      <c r="G218" s="36">
        <v>0.375</v>
      </c>
      <c r="H218" s="18">
        <v>7000</v>
      </c>
      <c r="I218" s="19" t="s">
        <v>102</v>
      </c>
    </row>
    <row r="219" spans="2:9" ht="30" customHeight="1">
      <c r="B219" s="33" t="s">
        <v>304</v>
      </c>
      <c r="C219" s="16" t="s">
        <v>676</v>
      </c>
      <c r="D219" s="16" t="s">
        <v>675</v>
      </c>
      <c r="E219" s="34">
        <v>46289</v>
      </c>
      <c r="F219" s="35" t="str">
        <f t="shared" si="3"/>
        <v>(木)</v>
      </c>
      <c r="G219" s="36">
        <v>0.58333333333333337</v>
      </c>
      <c r="H219" s="18">
        <v>7000</v>
      </c>
      <c r="I219" s="19" t="s">
        <v>102</v>
      </c>
    </row>
    <row r="220" spans="2:9" ht="30" customHeight="1">
      <c r="B220" s="33" t="s">
        <v>305</v>
      </c>
      <c r="C220" s="16" t="s">
        <v>676</v>
      </c>
      <c r="D220" s="16" t="s">
        <v>675</v>
      </c>
      <c r="E220" s="34">
        <v>46290</v>
      </c>
      <c r="F220" s="35" t="str">
        <f t="shared" si="3"/>
        <v>(金)</v>
      </c>
      <c r="G220" s="36">
        <v>0.375</v>
      </c>
      <c r="H220" s="18">
        <v>7000</v>
      </c>
      <c r="I220" s="19" t="s">
        <v>102</v>
      </c>
    </row>
    <row r="221" spans="2:9" ht="30" customHeight="1">
      <c r="B221" s="33" t="s">
        <v>306</v>
      </c>
      <c r="C221" s="16" t="s">
        <v>676</v>
      </c>
      <c r="D221" s="16" t="s">
        <v>675</v>
      </c>
      <c r="E221" s="34">
        <v>46290</v>
      </c>
      <c r="F221" s="35" t="str">
        <f t="shared" si="3"/>
        <v>(金)</v>
      </c>
      <c r="G221" s="36">
        <v>0.58333333333333337</v>
      </c>
      <c r="H221" s="18">
        <v>7000</v>
      </c>
      <c r="I221" s="19" t="s">
        <v>102</v>
      </c>
    </row>
    <row r="222" spans="2:9" ht="30" customHeight="1">
      <c r="B222" s="33" t="s">
        <v>307</v>
      </c>
      <c r="C222" s="16" t="s">
        <v>676</v>
      </c>
      <c r="D222" s="16" t="s">
        <v>675</v>
      </c>
      <c r="E222" s="34">
        <v>46291</v>
      </c>
      <c r="F222" s="35" t="str">
        <f t="shared" si="3"/>
        <v>(土)</v>
      </c>
      <c r="G222" s="36">
        <v>0.375</v>
      </c>
      <c r="H222" s="18">
        <v>7000</v>
      </c>
      <c r="I222" s="19" t="s">
        <v>102</v>
      </c>
    </row>
    <row r="223" spans="2:9" ht="30" customHeight="1">
      <c r="B223" s="33" t="s">
        <v>308</v>
      </c>
      <c r="C223" s="16" t="s">
        <v>676</v>
      </c>
      <c r="D223" s="16" t="s">
        <v>675</v>
      </c>
      <c r="E223" s="34">
        <v>46291</v>
      </c>
      <c r="F223" s="35" t="str">
        <f t="shared" si="3"/>
        <v>(土)</v>
      </c>
      <c r="G223" s="36">
        <v>0.58333333333333337</v>
      </c>
      <c r="H223" s="18">
        <v>7000</v>
      </c>
      <c r="I223" s="19" t="s">
        <v>102</v>
      </c>
    </row>
    <row r="224" spans="2:9" ht="30" customHeight="1">
      <c r="B224" s="33" t="s">
        <v>309</v>
      </c>
      <c r="C224" s="16" t="s">
        <v>677</v>
      </c>
      <c r="D224" s="16" t="s">
        <v>675</v>
      </c>
      <c r="E224" s="34">
        <v>46293</v>
      </c>
      <c r="F224" s="35" t="str">
        <f t="shared" si="3"/>
        <v>(月)</v>
      </c>
      <c r="G224" s="36">
        <v>0.375</v>
      </c>
      <c r="H224" s="18">
        <v>14000</v>
      </c>
      <c r="I224" s="19" t="s">
        <v>102</v>
      </c>
    </row>
    <row r="225" spans="2:9" ht="30" customHeight="1">
      <c r="B225" s="33" t="s">
        <v>310</v>
      </c>
      <c r="C225" s="16" t="s">
        <v>677</v>
      </c>
      <c r="D225" s="16" t="s">
        <v>675</v>
      </c>
      <c r="E225" s="34">
        <v>46293</v>
      </c>
      <c r="F225" s="35" t="str">
        <f t="shared" si="3"/>
        <v>(月)</v>
      </c>
      <c r="G225" s="36">
        <v>0.58333333333333337</v>
      </c>
      <c r="H225" s="18">
        <v>14000</v>
      </c>
      <c r="I225" s="19" t="s">
        <v>102</v>
      </c>
    </row>
    <row r="226" spans="2:9" ht="30" customHeight="1">
      <c r="B226" s="33" t="s">
        <v>311</v>
      </c>
      <c r="C226" s="16" t="s">
        <v>677</v>
      </c>
      <c r="D226" s="16" t="s">
        <v>675</v>
      </c>
      <c r="E226" s="34">
        <v>46294</v>
      </c>
      <c r="F226" s="35" t="str">
        <f t="shared" si="3"/>
        <v>(火)</v>
      </c>
      <c r="G226" s="36">
        <v>0.375</v>
      </c>
      <c r="H226" s="18">
        <v>14000</v>
      </c>
      <c r="I226" s="19" t="s">
        <v>102</v>
      </c>
    </row>
    <row r="227" spans="2:9" ht="30" customHeight="1">
      <c r="B227" s="33" t="s">
        <v>678</v>
      </c>
      <c r="C227" s="16" t="s">
        <v>677</v>
      </c>
      <c r="D227" s="16" t="s">
        <v>675</v>
      </c>
      <c r="E227" s="34">
        <v>46294</v>
      </c>
      <c r="F227" s="35" t="str">
        <f t="shared" si="3"/>
        <v>(火)</v>
      </c>
      <c r="G227" s="36">
        <v>0.58333333333333337</v>
      </c>
      <c r="H227" s="18">
        <v>14000</v>
      </c>
      <c r="I227" s="19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679</v>
      </c>
      <c r="D229" s="16" t="s">
        <v>825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680</v>
      </c>
      <c r="D230" s="16" t="s">
        <v>826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681</v>
      </c>
      <c r="D231" s="16" t="s">
        <v>826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680</v>
      </c>
      <c r="D232" s="16" t="s">
        <v>826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33" t="s">
        <v>317</v>
      </c>
      <c r="C233" s="16" t="s">
        <v>682</v>
      </c>
      <c r="D233" s="16" t="s">
        <v>554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>
      <c r="B234" s="33" t="s">
        <v>318</v>
      </c>
      <c r="C234" s="16" t="s">
        <v>683</v>
      </c>
      <c r="D234" s="16" t="s">
        <v>554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684</v>
      </c>
      <c r="D235" s="16" t="s">
        <v>554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685</v>
      </c>
      <c r="D236" s="16" t="s">
        <v>554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686</v>
      </c>
      <c r="D237" s="16" t="s">
        <v>560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687</v>
      </c>
      <c r="D238" s="16" t="s">
        <v>560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688</v>
      </c>
      <c r="D239" s="16" t="s">
        <v>560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689</v>
      </c>
      <c r="D240" s="16" t="s">
        <v>560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690</v>
      </c>
      <c r="D241" s="16" t="s">
        <v>566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691</v>
      </c>
      <c r="D242" s="16" t="s">
        <v>566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692</v>
      </c>
      <c r="D243" s="16" t="s">
        <v>570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569</v>
      </c>
      <c r="D244" s="16" t="s">
        <v>570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569</v>
      </c>
      <c r="D245" s="16" t="s">
        <v>570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569</v>
      </c>
      <c r="D246" s="16" t="s">
        <v>570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693</v>
      </c>
      <c r="D247" s="16" t="s">
        <v>572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694</v>
      </c>
      <c r="D248" s="16" t="s">
        <v>572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695</v>
      </c>
      <c r="D249" s="16" t="s">
        <v>572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696</v>
      </c>
      <c r="D250" s="16" t="s">
        <v>574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696</v>
      </c>
      <c r="D251" s="16" t="s">
        <v>574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697</v>
      </c>
      <c r="D252" s="16" t="s">
        <v>574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698</v>
      </c>
      <c r="D253" s="16" t="s">
        <v>699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700</v>
      </c>
      <c r="D254" s="16" t="s">
        <v>576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701</v>
      </c>
      <c r="D255" s="16" t="s">
        <v>578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701</v>
      </c>
      <c r="D256" s="16" t="s">
        <v>578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701</v>
      </c>
      <c r="D257" s="16" t="s">
        <v>578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702</v>
      </c>
      <c r="D258" s="16" t="s">
        <v>578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702</v>
      </c>
      <c r="D259" s="16" t="s">
        <v>578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702</v>
      </c>
      <c r="D260" s="16" t="s">
        <v>578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703</v>
      </c>
      <c r="D261" s="16" t="s">
        <v>581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704</v>
      </c>
      <c r="D262" s="16" t="s">
        <v>589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705</v>
      </c>
      <c r="D263" s="16" t="s">
        <v>593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706</v>
      </c>
      <c r="D264" s="16" t="s">
        <v>593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33" t="s">
        <v>344</v>
      </c>
      <c r="C265" s="16" t="s">
        <v>707</v>
      </c>
      <c r="D265" s="16" t="s">
        <v>593</v>
      </c>
      <c r="E265" s="34">
        <v>46288</v>
      </c>
      <c r="F265" s="35" t="str">
        <f t="shared" si="4"/>
        <v>(水)</v>
      </c>
      <c r="G265" s="36">
        <v>0.54166666666666663</v>
      </c>
      <c r="H265" s="18">
        <v>50000</v>
      </c>
      <c r="I265" s="19" t="s">
        <v>102</v>
      </c>
    </row>
    <row r="266" spans="2:9" ht="30" customHeight="1">
      <c r="B266" s="33" t="s">
        <v>345</v>
      </c>
      <c r="C266" s="16" t="s">
        <v>708</v>
      </c>
      <c r="D266" s="16" t="s">
        <v>593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827</v>
      </c>
      <c r="D267" s="16" t="s">
        <v>593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827</v>
      </c>
      <c r="D268" s="16" t="s">
        <v>593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709</v>
      </c>
      <c r="D269" s="16" t="s">
        <v>593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710</v>
      </c>
      <c r="D270" s="16" t="s">
        <v>593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711</v>
      </c>
      <c r="D271" s="16" t="s">
        <v>593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712</v>
      </c>
      <c r="D272" s="16" t="s">
        <v>593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713</v>
      </c>
      <c r="D273" s="16" t="s">
        <v>596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714</v>
      </c>
      <c r="D274" s="16" t="s">
        <v>596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715</v>
      </c>
      <c r="D275" s="16" t="s">
        <v>596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716</v>
      </c>
      <c r="D276" s="16" t="s">
        <v>560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716</v>
      </c>
      <c r="D277" s="16" t="s">
        <v>560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716</v>
      </c>
      <c r="D278" s="16" t="s">
        <v>560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68" t="s">
        <v>179</v>
      </c>
      <c r="C279" s="69" t="s">
        <v>717</v>
      </c>
      <c r="D279" s="69" t="s">
        <v>560</v>
      </c>
      <c r="E279" s="70">
        <v>46298</v>
      </c>
      <c r="F279" s="71" t="str">
        <f t="shared" si="4"/>
        <v>(土)</v>
      </c>
      <c r="G279" s="72">
        <v>0.45833333333333331</v>
      </c>
      <c r="H279" s="73">
        <v>24000</v>
      </c>
      <c r="I279" s="74" t="s">
        <v>102</v>
      </c>
    </row>
    <row r="280" spans="2:9" ht="30" customHeight="1">
      <c r="B280" s="33" t="s">
        <v>354</v>
      </c>
      <c r="C280" s="16" t="s">
        <v>718</v>
      </c>
      <c r="D280" s="16" t="s">
        <v>560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718</v>
      </c>
      <c r="D281" s="16" t="s">
        <v>560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718</v>
      </c>
      <c r="D282" s="16" t="s">
        <v>560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719</v>
      </c>
      <c r="D283" s="16" t="s">
        <v>560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720</v>
      </c>
      <c r="D284" s="16" t="s">
        <v>601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720</v>
      </c>
      <c r="D285" s="16" t="s">
        <v>601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721</v>
      </c>
      <c r="D286" s="16" t="s">
        <v>601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721</v>
      </c>
      <c r="D287" s="16" t="s">
        <v>601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722</v>
      </c>
      <c r="D288" s="16" t="s">
        <v>601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723</v>
      </c>
      <c r="D289" s="16" t="s">
        <v>601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724</v>
      </c>
      <c r="D290" s="16" t="s">
        <v>604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725</v>
      </c>
      <c r="D291" s="16" t="s">
        <v>607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726</v>
      </c>
      <c r="D292" s="16" t="s">
        <v>607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727</v>
      </c>
      <c r="D293" s="16" t="s">
        <v>607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728</v>
      </c>
      <c r="D294" s="16" t="s">
        <v>607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729</v>
      </c>
      <c r="D295" s="16" t="s">
        <v>607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730</v>
      </c>
      <c r="D296" s="16" t="s">
        <v>607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731</v>
      </c>
      <c r="D297" s="16" t="s">
        <v>607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732</v>
      </c>
      <c r="D298" s="16" t="s">
        <v>607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733</v>
      </c>
      <c r="D299" s="16" t="s">
        <v>607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734</v>
      </c>
      <c r="D300" s="16" t="s">
        <v>607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735</v>
      </c>
      <c r="D301" s="16" t="s">
        <v>607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68" t="s">
        <v>375</v>
      </c>
      <c r="C302" s="69" t="s">
        <v>736</v>
      </c>
      <c r="D302" s="69" t="s">
        <v>610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>
      <c r="B303" s="33" t="s">
        <v>376</v>
      </c>
      <c r="C303" s="16" t="s">
        <v>737</v>
      </c>
      <c r="D303" s="16" t="s">
        <v>610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738</v>
      </c>
      <c r="D304" s="16" t="s">
        <v>610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739</v>
      </c>
      <c r="D305" s="16" t="s">
        <v>610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740</v>
      </c>
      <c r="D306" s="16" t="s">
        <v>610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741</v>
      </c>
      <c r="D307" s="16" t="s">
        <v>610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742</v>
      </c>
      <c r="D308" s="16" t="s">
        <v>610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743</v>
      </c>
      <c r="D309" s="16" t="s">
        <v>610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744</v>
      </c>
      <c r="D310" s="16" t="s">
        <v>746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747</v>
      </c>
      <c r="D311" s="16" t="s">
        <v>746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748</v>
      </c>
      <c r="D312" s="16" t="s">
        <v>746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749</v>
      </c>
      <c r="D313" s="16" t="s">
        <v>618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750</v>
      </c>
      <c r="D314" s="16" t="s">
        <v>618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751</v>
      </c>
      <c r="D315" s="16" t="s">
        <v>618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752</v>
      </c>
      <c r="D316" s="16" t="s">
        <v>618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753</v>
      </c>
      <c r="D317" s="16" t="s">
        <v>618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754</v>
      </c>
      <c r="D318" s="16" t="s">
        <v>755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756</v>
      </c>
      <c r="D319" s="16" t="s">
        <v>755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68" t="s">
        <v>64</v>
      </c>
      <c r="C320" s="69" t="s">
        <v>757</v>
      </c>
      <c r="D320" s="69" t="s">
        <v>823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>
      <c r="B321" s="33" t="s">
        <v>61</v>
      </c>
      <c r="C321" s="16" t="s">
        <v>758</v>
      </c>
      <c r="D321" s="16" t="s">
        <v>628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68" t="s">
        <v>65</v>
      </c>
      <c r="C322" s="69" t="s">
        <v>759</v>
      </c>
      <c r="D322" s="69" t="s">
        <v>823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>
      <c r="B323" s="68" t="s">
        <v>62</v>
      </c>
      <c r="C323" s="69" t="s">
        <v>760</v>
      </c>
      <c r="D323" s="69" t="s">
        <v>628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>
      <c r="B324" s="33" t="s">
        <v>67</v>
      </c>
      <c r="C324" s="16" t="s">
        <v>761</v>
      </c>
      <c r="D324" s="16" t="s">
        <v>633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762</v>
      </c>
      <c r="D325" s="16" t="s">
        <v>633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763</v>
      </c>
      <c r="D326" s="16" t="s">
        <v>633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764</v>
      </c>
      <c r="D327" s="16" t="s">
        <v>638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765</v>
      </c>
      <c r="D328" s="16" t="s">
        <v>638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764</v>
      </c>
      <c r="D329" s="16" t="s">
        <v>638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765</v>
      </c>
      <c r="D330" s="16" t="s">
        <v>638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764</v>
      </c>
      <c r="D331" s="16" t="s">
        <v>638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765</v>
      </c>
      <c r="D332" s="16" t="s">
        <v>638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766</v>
      </c>
      <c r="D333" s="16" t="s">
        <v>638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766</v>
      </c>
      <c r="D334" s="16" t="s">
        <v>638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767</v>
      </c>
      <c r="D335" s="16" t="s">
        <v>642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767</v>
      </c>
      <c r="D336" s="16" t="s">
        <v>642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767</v>
      </c>
      <c r="D337" s="16" t="s">
        <v>642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767</v>
      </c>
      <c r="D338" s="16" t="s">
        <v>642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768</v>
      </c>
      <c r="D339" s="16" t="s">
        <v>578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769</v>
      </c>
      <c r="D340" s="16" t="s">
        <v>645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770</v>
      </c>
      <c r="D341" s="16" t="s">
        <v>645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771</v>
      </c>
      <c r="D342" s="16" t="s">
        <v>772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773</v>
      </c>
      <c r="D343" s="16" t="s">
        <v>774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775</v>
      </c>
      <c r="D344" s="16" t="s">
        <v>774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776</v>
      </c>
      <c r="D345" s="16" t="s">
        <v>774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777</v>
      </c>
      <c r="D346" s="16" t="s">
        <v>774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778</v>
      </c>
      <c r="D347" s="16" t="s">
        <v>774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779</v>
      </c>
      <c r="D348" s="16" t="s">
        <v>780</v>
      </c>
      <c r="E348" s="132" t="s">
        <v>781</v>
      </c>
      <c r="F348" s="133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782</v>
      </c>
      <c r="D349" s="16" t="s">
        <v>649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782</v>
      </c>
      <c r="D350" s="16" t="s">
        <v>649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782</v>
      </c>
      <c r="D351" s="16" t="s">
        <v>649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783</v>
      </c>
      <c r="D352" s="16" t="s">
        <v>649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784</v>
      </c>
      <c r="D353" s="16" t="s">
        <v>649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785</v>
      </c>
      <c r="D354" s="16" t="s">
        <v>649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786</v>
      </c>
      <c r="D355" s="16" t="s">
        <v>649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787</v>
      </c>
      <c r="D356" s="16" t="s">
        <v>649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788</v>
      </c>
      <c r="D357" s="16" t="s">
        <v>654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789</v>
      </c>
      <c r="D358" s="16" t="s">
        <v>654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790</v>
      </c>
      <c r="D359" s="16" t="s">
        <v>654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791</v>
      </c>
      <c r="D360" s="16" t="s">
        <v>654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792</v>
      </c>
      <c r="D361" s="16" t="s">
        <v>654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793</v>
      </c>
      <c r="D362" s="16" t="s">
        <v>654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794</v>
      </c>
      <c r="D363" s="16" t="s">
        <v>654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795</v>
      </c>
      <c r="D364" s="16" t="s">
        <v>654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796</v>
      </c>
      <c r="D365" s="16" t="s">
        <v>649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797</v>
      </c>
      <c r="D366" s="16" t="s">
        <v>649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797</v>
      </c>
      <c r="D367" s="16" t="s">
        <v>649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798</v>
      </c>
      <c r="D368" s="16" t="s">
        <v>659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798</v>
      </c>
      <c r="D369" s="16" t="s">
        <v>659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799</v>
      </c>
      <c r="D370" s="16" t="s">
        <v>659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800</v>
      </c>
      <c r="D371" s="16" t="s">
        <v>659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801</v>
      </c>
      <c r="D372" s="16" t="s">
        <v>824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802</v>
      </c>
      <c r="D373" s="16" t="s">
        <v>662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803</v>
      </c>
      <c r="D374" s="16" t="s">
        <v>666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68" t="s">
        <v>75</v>
      </c>
      <c r="C375" s="69" t="s">
        <v>804</v>
      </c>
      <c r="D375" s="69" t="s">
        <v>666</v>
      </c>
      <c r="E375" s="70">
        <v>46298</v>
      </c>
      <c r="F375" s="71" t="str">
        <f t="shared" si="5"/>
        <v>(土)</v>
      </c>
      <c r="G375" s="72">
        <v>0.58333333333333337</v>
      </c>
      <c r="H375" s="73">
        <v>30000</v>
      </c>
      <c r="I375" s="74" t="s">
        <v>102</v>
      </c>
    </row>
    <row r="376" spans="2:9" ht="30" customHeight="1">
      <c r="B376" s="33" t="s">
        <v>436</v>
      </c>
      <c r="C376" s="16" t="s">
        <v>805</v>
      </c>
      <c r="D376" s="16" t="s">
        <v>746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806</v>
      </c>
      <c r="D377" s="16" t="s">
        <v>746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807</v>
      </c>
      <c r="D378" s="16" t="s">
        <v>746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808</v>
      </c>
      <c r="D379" s="16" t="s">
        <v>746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809</v>
      </c>
      <c r="D380" s="16" t="s">
        <v>668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810</v>
      </c>
      <c r="D381" s="16" t="s">
        <v>668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811</v>
      </c>
      <c r="D382" s="16" t="s">
        <v>668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812</v>
      </c>
      <c r="D383" s="16" t="s">
        <v>668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813</v>
      </c>
      <c r="D384" s="16" t="s">
        <v>642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814</v>
      </c>
      <c r="D385" s="16" t="s">
        <v>642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815</v>
      </c>
      <c r="D386" s="16" t="s">
        <v>675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815</v>
      </c>
      <c r="D387" s="16" t="s">
        <v>675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816</v>
      </c>
      <c r="D388" s="16" t="s">
        <v>675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817</v>
      </c>
      <c r="D389" s="16" t="s">
        <v>675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818</v>
      </c>
      <c r="D390" s="16" t="s">
        <v>675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818</v>
      </c>
      <c r="D391" s="16" t="s">
        <v>675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819</v>
      </c>
      <c r="D392" s="16" t="s">
        <v>675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820</v>
      </c>
      <c r="C393" s="16" t="s">
        <v>821</v>
      </c>
      <c r="D393" s="16" t="s">
        <v>675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37" t="s">
        <v>452</v>
      </c>
      <c r="F395" s="138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37" t="s">
        <v>452</v>
      </c>
      <c r="F396" s="138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37" t="s">
        <v>452</v>
      </c>
      <c r="F397" s="138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37" t="s">
        <v>452</v>
      </c>
      <c r="F398" s="138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37" t="s">
        <v>452</v>
      </c>
      <c r="F399" s="138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37" t="s">
        <v>452</v>
      </c>
      <c r="F400" s="138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37" t="s">
        <v>452</v>
      </c>
      <c r="F401" s="138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37" t="s">
        <v>452</v>
      </c>
      <c r="F402" s="138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37" t="s">
        <v>452</v>
      </c>
      <c r="F403" s="138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37" t="s">
        <v>452</v>
      </c>
      <c r="F404" s="138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37" t="s">
        <v>452</v>
      </c>
      <c r="F405" s="138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37" t="s">
        <v>452</v>
      </c>
      <c r="F406" s="138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37" t="s">
        <v>452</v>
      </c>
      <c r="F407" s="138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37" t="s">
        <v>452</v>
      </c>
      <c r="F408" s="138"/>
      <c r="G408" s="39"/>
      <c r="H408" s="18"/>
      <c r="I408" s="21"/>
    </row>
    <row r="409" spans="2:10" ht="26.25" customHeight="1">
      <c r="B409" s="24" t="s">
        <v>468</v>
      </c>
      <c r="C409" s="27"/>
      <c r="D409" s="134" t="s">
        <v>828</v>
      </c>
      <c r="E409" s="134"/>
      <c r="F409" s="134"/>
      <c r="G409" s="134"/>
      <c r="H409" s="28" t="s">
        <v>550</v>
      </c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35" t="s">
        <v>21</v>
      </c>
      <c r="F410" s="136"/>
      <c r="G410" s="30" t="s">
        <v>551</v>
      </c>
      <c r="H410" s="31" t="s">
        <v>469</v>
      </c>
      <c r="I410" s="32" t="s">
        <v>100</v>
      </c>
    </row>
    <row r="411" spans="2:10" ht="27" customHeight="1">
      <c r="B411" s="7" t="s">
        <v>552</v>
      </c>
      <c r="C411" s="8"/>
      <c r="D411" s="9"/>
      <c r="E411" s="10"/>
      <c r="F411" s="10"/>
      <c r="G411" s="10"/>
      <c r="H411" s="11"/>
      <c r="I411" s="12"/>
      <c r="J411" s="14"/>
    </row>
    <row r="412" spans="2:10" ht="30" customHeight="1">
      <c r="B412" s="41" t="s">
        <v>470</v>
      </c>
      <c r="C412" s="16" t="s">
        <v>829</v>
      </c>
      <c r="D412" s="16" t="s">
        <v>830</v>
      </c>
      <c r="E412" s="34">
        <v>46311</v>
      </c>
      <c r="F412" s="35" t="str">
        <f>CHOOSE(WEEKDAY(E412,2),"(月)","(火)","(水)","(木)","(金)","(土)","(日)")</f>
        <v>(金)</v>
      </c>
      <c r="G412" s="36">
        <v>0.41666666666666669</v>
      </c>
      <c r="H412" s="23">
        <v>5000</v>
      </c>
      <c r="I412" s="19" t="s">
        <v>102</v>
      </c>
    </row>
    <row r="413" spans="2:10" ht="30" customHeight="1">
      <c r="B413" s="41" t="s">
        <v>471</v>
      </c>
      <c r="C413" s="16" t="s">
        <v>829</v>
      </c>
      <c r="D413" s="16" t="s">
        <v>830</v>
      </c>
      <c r="E413" s="34">
        <v>46312</v>
      </c>
      <c r="F413" s="35" t="str">
        <f t="shared" ref="F413:F436" si="7">CHOOSE(WEEKDAY(E413,2),"(月)","(火)","(水)","(木)","(金)","(土)","(日)")</f>
        <v>(土)</v>
      </c>
      <c r="G413" s="36">
        <v>0.41666666666666669</v>
      </c>
      <c r="H413" s="23">
        <v>5000</v>
      </c>
      <c r="I413" s="19" t="s">
        <v>102</v>
      </c>
    </row>
    <row r="414" spans="2:10" ht="30" customHeight="1">
      <c r="B414" s="41" t="s">
        <v>472</v>
      </c>
      <c r="C414" s="16" t="s">
        <v>829</v>
      </c>
      <c r="D414" s="16" t="s">
        <v>830</v>
      </c>
      <c r="E414" s="34">
        <v>46314</v>
      </c>
      <c r="F414" s="35" t="str">
        <f t="shared" si="7"/>
        <v>(月)</v>
      </c>
      <c r="G414" s="36">
        <v>0.41666666666666702</v>
      </c>
      <c r="H414" s="23">
        <v>5000</v>
      </c>
      <c r="I414" s="19" t="s">
        <v>102</v>
      </c>
    </row>
    <row r="415" spans="2:10" ht="30" customHeight="1">
      <c r="B415" s="41" t="s">
        <v>473</v>
      </c>
      <c r="C415" s="16" t="s">
        <v>829</v>
      </c>
      <c r="D415" s="16" t="s">
        <v>830</v>
      </c>
      <c r="E415" s="34">
        <v>46315</v>
      </c>
      <c r="F415" s="35" t="str">
        <f t="shared" si="7"/>
        <v>(火)</v>
      </c>
      <c r="G415" s="36">
        <v>0.41666666666666702</v>
      </c>
      <c r="H415" s="23">
        <v>5000</v>
      </c>
      <c r="I415" s="19" t="s">
        <v>102</v>
      </c>
    </row>
    <row r="416" spans="2:10" ht="30" customHeight="1">
      <c r="B416" s="41" t="s">
        <v>474</v>
      </c>
      <c r="C416" s="16" t="s">
        <v>829</v>
      </c>
      <c r="D416" s="16" t="s">
        <v>830</v>
      </c>
      <c r="E416" s="34">
        <v>46316</v>
      </c>
      <c r="F416" s="35" t="str">
        <f t="shared" si="7"/>
        <v>(水)</v>
      </c>
      <c r="G416" s="36">
        <v>0.41666666666666702</v>
      </c>
      <c r="H416" s="23">
        <v>5000</v>
      </c>
      <c r="I416" s="19" t="s">
        <v>102</v>
      </c>
    </row>
    <row r="417" spans="2:9" ht="30" customHeight="1">
      <c r="B417" s="41" t="s">
        <v>475</v>
      </c>
      <c r="C417" s="16" t="s">
        <v>831</v>
      </c>
      <c r="D417" s="16" t="s">
        <v>832</v>
      </c>
      <c r="E417" s="34">
        <v>46312</v>
      </c>
      <c r="F417" s="35" t="str">
        <f t="shared" si="7"/>
        <v>(土)</v>
      </c>
      <c r="G417" s="36" t="s">
        <v>833</v>
      </c>
      <c r="H417" s="23">
        <v>5000</v>
      </c>
      <c r="I417" s="19" t="s">
        <v>102</v>
      </c>
    </row>
    <row r="418" spans="2:9" ht="30" customHeight="1">
      <c r="B418" s="41" t="s">
        <v>476</v>
      </c>
      <c r="C418" s="16" t="s">
        <v>831</v>
      </c>
      <c r="D418" s="16" t="s">
        <v>832</v>
      </c>
      <c r="E418" s="34">
        <v>46314</v>
      </c>
      <c r="F418" s="35" t="str">
        <f t="shared" si="7"/>
        <v>(月)</v>
      </c>
      <c r="G418" s="36" t="s">
        <v>833</v>
      </c>
      <c r="H418" s="23">
        <v>5000</v>
      </c>
      <c r="I418" s="19" t="s">
        <v>102</v>
      </c>
    </row>
    <row r="419" spans="2:9" ht="30" customHeight="1">
      <c r="B419" s="41" t="s">
        <v>477</v>
      </c>
      <c r="C419" s="16" t="s">
        <v>834</v>
      </c>
      <c r="D419" s="16" t="s">
        <v>832</v>
      </c>
      <c r="E419" s="34">
        <v>46315</v>
      </c>
      <c r="F419" s="35" t="str">
        <f t="shared" si="7"/>
        <v>(火)</v>
      </c>
      <c r="G419" s="36" t="s">
        <v>833</v>
      </c>
      <c r="H419" s="23">
        <v>5000</v>
      </c>
      <c r="I419" s="19" t="s">
        <v>102</v>
      </c>
    </row>
    <row r="420" spans="2:9" ht="30" customHeight="1">
      <c r="B420" s="41" t="s">
        <v>478</v>
      </c>
      <c r="C420" s="16" t="s">
        <v>835</v>
      </c>
      <c r="D420" s="16" t="s">
        <v>832</v>
      </c>
      <c r="E420" s="34">
        <v>46317</v>
      </c>
      <c r="F420" s="35" t="str">
        <f t="shared" si="7"/>
        <v>(木)</v>
      </c>
      <c r="G420" s="36" t="s">
        <v>836</v>
      </c>
      <c r="H420" s="23">
        <v>5000</v>
      </c>
      <c r="I420" s="19" t="s">
        <v>102</v>
      </c>
    </row>
    <row r="421" spans="2:9" ht="30" customHeight="1">
      <c r="B421" s="41" t="s">
        <v>479</v>
      </c>
      <c r="C421" s="16" t="s">
        <v>837</v>
      </c>
      <c r="D421" s="16" t="s">
        <v>832</v>
      </c>
      <c r="E421" s="34">
        <v>46318</v>
      </c>
      <c r="F421" s="35" t="str">
        <f t="shared" si="7"/>
        <v>(金)</v>
      </c>
      <c r="G421" s="36" t="s">
        <v>836</v>
      </c>
      <c r="H421" s="23">
        <v>5000</v>
      </c>
      <c r="I421" s="19" t="s">
        <v>102</v>
      </c>
    </row>
    <row r="422" spans="2:9" ht="30" customHeight="1">
      <c r="B422" s="41" t="s">
        <v>480</v>
      </c>
      <c r="C422" s="16" t="s">
        <v>838</v>
      </c>
      <c r="D422" s="16" t="s">
        <v>745</v>
      </c>
      <c r="E422" s="34">
        <v>46312</v>
      </c>
      <c r="F422" s="35" t="str">
        <f t="shared" si="7"/>
        <v>(土)</v>
      </c>
      <c r="G422" s="36">
        <v>0.375</v>
      </c>
      <c r="H422" s="23">
        <v>5000</v>
      </c>
      <c r="I422" s="19" t="s">
        <v>102</v>
      </c>
    </row>
    <row r="423" spans="2:9" ht="30" customHeight="1">
      <c r="B423" s="41" t="s">
        <v>481</v>
      </c>
      <c r="C423" s="16" t="s">
        <v>838</v>
      </c>
      <c r="D423" s="16" t="s">
        <v>745</v>
      </c>
      <c r="E423" s="34">
        <v>46314</v>
      </c>
      <c r="F423" s="35" t="str">
        <f t="shared" si="7"/>
        <v>(月)</v>
      </c>
      <c r="G423" s="36">
        <v>0.375</v>
      </c>
      <c r="H423" s="23">
        <v>5000</v>
      </c>
      <c r="I423" s="19" t="s">
        <v>102</v>
      </c>
    </row>
    <row r="424" spans="2:9" ht="30" customHeight="1">
      <c r="B424" s="41" t="s">
        <v>482</v>
      </c>
      <c r="C424" s="16" t="s">
        <v>838</v>
      </c>
      <c r="D424" s="16" t="s">
        <v>745</v>
      </c>
      <c r="E424" s="34">
        <v>46315</v>
      </c>
      <c r="F424" s="35" t="str">
        <f t="shared" si="7"/>
        <v>(火)</v>
      </c>
      <c r="G424" s="36">
        <v>0.375</v>
      </c>
      <c r="H424" s="23">
        <v>5000</v>
      </c>
      <c r="I424" s="19" t="s">
        <v>102</v>
      </c>
    </row>
    <row r="425" spans="2:9" ht="30" customHeight="1">
      <c r="B425" s="41" t="s">
        <v>483</v>
      </c>
      <c r="C425" s="16" t="s">
        <v>838</v>
      </c>
      <c r="D425" s="16" t="s">
        <v>745</v>
      </c>
      <c r="E425" s="34">
        <v>46316</v>
      </c>
      <c r="F425" s="35" t="str">
        <f t="shared" si="7"/>
        <v>(水)</v>
      </c>
      <c r="G425" s="36">
        <v>0.375</v>
      </c>
      <c r="H425" s="23">
        <v>5000</v>
      </c>
      <c r="I425" s="19" t="s">
        <v>102</v>
      </c>
    </row>
    <row r="426" spans="2:9" ht="30" customHeight="1">
      <c r="B426" s="41" t="s">
        <v>487</v>
      </c>
      <c r="C426" s="16" t="s">
        <v>839</v>
      </c>
      <c r="D426" s="16" t="s">
        <v>609</v>
      </c>
      <c r="E426" s="34">
        <v>46311</v>
      </c>
      <c r="F426" s="35" t="str">
        <f t="shared" si="7"/>
        <v>(金)</v>
      </c>
      <c r="G426" s="36">
        <v>0.39583333333333331</v>
      </c>
      <c r="H426" s="23">
        <v>5000</v>
      </c>
      <c r="I426" s="19" t="s">
        <v>102</v>
      </c>
    </row>
    <row r="427" spans="2:9" ht="30" customHeight="1">
      <c r="B427" s="41" t="s">
        <v>488</v>
      </c>
      <c r="C427" s="16" t="s">
        <v>839</v>
      </c>
      <c r="D427" s="16" t="s">
        <v>609</v>
      </c>
      <c r="E427" s="34">
        <v>46312</v>
      </c>
      <c r="F427" s="35" t="str">
        <f t="shared" si="7"/>
        <v>(土)</v>
      </c>
      <c r="G427" s="36">
        <v>0.39583333333333331</v>
      </c>
      <c r="H427" s="23">
        <v>5000</v>
      </c>
      <c r="I427" s="19" t="s">
        <v>102</v>
      </c>
    </row>
    <row r="428" spans="2:9" ht="30" customHeight="1">
      <c r="B428" s="41" t="s">
        <v>489</v>
      </c>
      <c r="C428" s="16" t="s">
        <v>840</v>
      </c>
      <c r="D428" s="16" t="s">
        <v>882</v>
      </c>
      <c r="E428" s="34">
        <v>46314</v>
      </c>
      <c r="F428" s="35" t="str">
        <f t="shared" si="7"/>
        <v>(月)</v>
      </c>
      <c r="G428" s="36">
        <v>0.41666666666666669</v>
      </c>
      <c r="H428" s="23">
        <v>5000</v>
      </c>
      <c r="I428" s="19" t="s">
        <v>102</v>
      </c>
    </row>
    <row r="429" spans="2:9" ht="30" customHeight="1">
      <c r="B429" s="41" t="s">
        <v>490</v>
      </c>
      <c r="C429" s="16" t="s">
        <v>840</v>
      </c>
      <c r="D429" s="16" t="s">
        <v>882</v>
      </c>
      <c r="E429" s="34">
        <v>46315</v>
      </c>
      <c r="F429" s="35" t="str">
        <f t="shared" si="7"/>
        <v>(火)</v>
      </c>
      <c r="G429" s="36">
        <v>0.41666666666666669</v>
      </c>
      <c r="H429" s="23">
        <v>5000</v>
      </c>
      <c r="I429" s="19" t="s">
        <v>102</v>
      </c>
    </row>
    <row r="430" spans="2:9" ht="30" customHeight="1">
      <c r="B430" s="41" t="s">
        <v>491</v>
      </c>
      <c r="C430" s="16" t="s">
        <v>840</v>
      </c>
      <c r="D430" s="16" t="s">
        <v>882</v>
      </c>
      <c r="E430" s="34">
        <v>46316</v>
      </c>
      <c r="F430" s="35" t="str">
        <f t="shared" si="7"/>
        <v>(水)</v>
      </c>
      <c r="G430" s="36">
        <v>0.41666666666666669</v>
      </c>
      <c r="H430" s="23">
        <v>5000</v>
      </c>
      <c r="I430" s="19" t="s">
        <v>102</v>
      </c>
    </row>
    <row r="431" spans="2:9" ht="30" customHeight="1">
      <c r="B431" s="41" t="s">
        <v>492</v>
      </c>
      <c r="C431" s="16" t="s">
        <v>841</v>
      </c>
      <c r="D431" s="16" t="s">
        <v>559</v>
      </c>
      <c r="E431" s="34">
        <v>46311</v>
      </c>
      <c r="F431" s="35" t="str">
        <f t="shared" si="7"/>
        <v>(金)</v>
      </c>
      <c r="G431" s="36">
        <v>0.39583333333333331</v>
      </c>
      <c r="H431" s="23">
        <v>9000</v>
      </c>
      <c r="I431" s="19" t="s">
        <v>102</v>
      </c>
    </row>
    <row r="432" spans="2:9" ht="30" customHeight="1">
      <c r="B432" s="41" t="s">
        <v>493</v>
      </c>
      <c r="C432" s="16" t="s">
        <v>841</v>
      </c>
      <c r="D432" s="16" t="s">
        <v>559</v>
      </c>
      <c r="E432" s="34">
        <v>46312</v>
      </c>
      <c r="F432" s="35" t="str">
        <f t="shared" si="7"/>
        <v>(土)</v>
      </c>
      <c r="G432" s="36">
        <v>0.39583333333333331</v>
      </c>
      <c r="H432" s="23">
        <v>9000</v>
      </c>
      <c r="I432" s="19" t="s">
        <v>102</v>
      </c>
    </row>
    <row r="433" spans="2:10" ht="30" customHeight="1">
      <c r="B433" s="41" t="s">
        <v>494</v>
      </c>
      <c r="C433" s="16" t="s">
        <v>841</v>
      </c>
      <c r="D433" s="16" t="s">
        <v>559</v>
      </c>
      <c r="E433" s="34">
        <v>46314</v>
      </c>
      <c r="F433" s="35" t="str">
        <f t="shared" si="7"/>
        <v>(月)</v>
      </c>
      <c r="G433" s="36">
        <v>0.41666666666666669</v>
      </c>
      <c r="H433" s="23">
        <v>9000</v>
      </c>
      <c r="I433" s="19" t="s">
        <v>102</v>
      </c>
    </row>
    <row r="434" spans="2:10" ht="30" customHeight="1">
      <c r="B434" s="41" t="s">
        <v>495</v>
      </c>
      <c r="C434" s="16" t="s">
        <v>842</v>
      </c>
      <c r="D434" s="16" t="s">
        <v>559</v>
      </c>
      <c r="E434" s="34">
        <v>46315</v>
      </c>
      <c r="F434" s="35" t="str">
        <f t="shared" si="7"/>
        <v>(火)</v>
      </c>
      <c r="G434" s="36">
        <v>0.39583333333333331</v>
      </c>
      <c r="H434" s="23">
        <v>9000</v>
      </c>
      <c r="I434" s="19" t="s">
        <v>102</v>
      </c>
    </row>
    <row r="435" spans="2:10" ht="30" customHeight="1">
      <c r="B435" s="41" t="s">
        <v>497</v>
      </c>
      <c r="C435" s="16" t="s">
        <v>883</v>
      </c>
      <c r="D435" s="16" t="s">
        <v>843</v>
      </c>
      <c r="E435" s="34">
        <v>46314</v>
      </c>
      <c r="F435" s="35" t="str">
        <f t="shared" si="7"/>
        <v>(月)</v>
      </c>
      <c r="G435" s="36">
        <v>0.45833333333333331</v>
      </c>
      <c r="H435" s="23">
        <v>7000</v>
      </c>
      <c r="I435" s="19" t="s">
        <v>102</v>
      </c>
    </row>
    <row r="436" spans="2:10" ht="30" customHeight="1">
      <c r="B436" s="41" t="s">
        <v>498</v>
      </c>
      <c r="C436" s="16" t="s">
        <v>884</v>
      </c>
      <c r="D436" s="16" t="s">
        <v>843</v>
      </c>
      <c r="E436" s="34">
        <v>46315</v>
      </c>
      <c r="F436" s="35" t="str">
        <f t="shared" si="7"/>
        <v>(火)</v>
      </c>
      <c r="G436" s="36">
        <v>0.45833333333333331</v>
      </c>
      <c r="H436" s="23">
        <v>7000</v>
      </c>
      <c r="I436" s="19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844</v>
      </c>
      <c r="D438" s="16" t="s">
        <v>845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844</v>
      </c>
      <c r="D439" s="16" t="s">
        <v>845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844</v>
      </c>
      <c r="D440" s="16" t="s">
        <v>845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844</v>
      </c>
      <c r="D441" s="16" t="s">
        <v>845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846</v>
      </c>
      <c r="D442" s="16" t="s">
        <v>830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847</v>
      </c>
      <c r="D443" s="16" t="s">
        <v>832</v>
      </c>
      <c r="E443" s="34">
        <v>46316</v>
      </c>
      <c r="F443" s="35" t="str">
        <f t="shared" si="8"/>
        <v>(水)</v>
      </c>
      <c r="G443" s="36" t="s">
        <v>848</v>
      </c>
      <c r="H443" s="23">
        <v>7000</v>
      </c>
      <c r="I443" s="19" t="s">
        <v>102</v>
      </c>
    </row>
    <row r="444" spans="2:10" ht="30" customHeight="1">
      <c r="B444" s="41" t="s">
        <v>501</v>
      </c>
      <c r="C444" s="16" t="s">
        <v>849</v>
      </c>
      <c r="D444" s="16" t="s">
        <v>832</v>
      </c>
      <c r="E444" s="34">
        <v>46319</v>
      </c>
      <c r="F444" s="35" t="str">
        <f t="shared" si="8"/>
        <v>(土)</v>
      </c>
      <c r="G444" s="36">
        <v>0.39583333333333331</v>
      </c>
      <c r="H444" s="23">
        <v>7000</v>
      </c>
      <c r="I444" s="19" t="s">
        <v>102</v>
      </c>
    </row>
    <row r="445" spans="2:10" ht="30" customHeight="1">
      <c r="B445" s="41" t="s">
        <v>502</v>
      </c>
      <c r="C445" s="16" t="s">
        <v>850</v>
      </c>
      <c r="D445" s="16" t="s">
        <v>745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851</v>
      </c>
      <c r="D446" s="16" t="s">
        <v>745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852</v>
      </c>
      <c r="D447" s="16" t="s">
        <v>648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853</v>
      </c>
      <c r="D448" s="16" t="s">
        <v>648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853</v>
      </c>
      <c r="D449" s="16" t="s">
        <v>648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854</v>
      </c>
      <c r="D450" s="16" t="s">
        <v>648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855</v>
      </c>
      <c r="D451" s="16" t="s">
        <v>648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855</v>
      </c>
      <c r="D452" s="16" t="s">
        <v>648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885</v>
      </c>
      <c r="D453" s="16" t="s">
        <v>637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885</v>
      </c>
      <c r="D454" s="16" t="s">
        <v>637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885</v>
      </c>
      <c r="D455" s="16" t="s">
        <v>637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885</v>
      </c>
      <c r="D456" s="16" t="s">
        <v>637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885</v>
      </c>
      <c r="D457" s="16" t="s">
        <v>637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885</v>
      </c>
      <c r="D458" s="16" t="s">
        <v>637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885</v>
      </c>
      <c r="D459" s="16" t="s">
        <v>637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885</v>
      </c>
      <c r="D460" s="16" t="s">
        <v>637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856</v>
      </c>
      <c r="D461" s="16" t="s">
        <v>637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857</v>
      </c>
      <c r="D462" s="16" t="s">
        <v>637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858</v>
      </c>
      <c r="D463" s="16" t="s">
        <v>637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859</v>
      </c>
      <c r="D464" s="16" t="s">
        <v>860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861</v>
      </c>
      <c r="D465" s="16" t="s">
        <v>860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861</v>
      </c>
      <c r="D466" s="16" t="s">
        <v>860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861</v>
      </c>
      <c r="D467" s="16" t="s">
        <v>860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862</v>
      </c>
      <c r="D468" s="16" t="s">
        <v>609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863</v>
      </c>
      <c r="D469" s="16" t="s">
        <v>609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864</v>
      </c>
      <c r="D470" s="16" t="s">
        <v>609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865</v>
      </c>
      <c r="D471" s="16" t="s">
        <v>609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866</v>
      </c>
      <c r="D472" s="16" t="s">
        <v>609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867</v>
      </c>
      <c r="D473" s="16" t="s">
        <v>653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867</v>
      </c>
      <c r="D474" s="16" t="s">
        <v>653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867</v>
      </c>
      <c r="D475" s="16" t="s">
        <v>653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868</v>
      </c>
      <c r="D476" s="16" t="s">
        <v>653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868</v>
      </c>
      <c r="D477" s="16" t="s">
        <v>653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868</v>
      </c>
      <c r="D478" s="16" t="s">
        <v>653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869</v>
      </c>
      <c r="D479" s="16" t="s">
        <v>882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870</v>
      </c>
      <c r="D480" s="16" t="s">
        <v>882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871</v>
      </c>
      <c r="D481" s="16" t="s">
        <v>559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872</v>
      </c>
      <c r="D482" s="16" t="s">
        <v>559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873</v>
      </c>
      <c r="D483" s="16" t="s">
        <v>559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874</v>
      </c>
      <c r="D484" s="16" t="s">
        <v>559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875</v>
      </c>
      <c r="D485" s="16" t="s">
        <v>559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876</v>
      </c>
      <c r="D486" s="16" t="s">
        <v>641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877</v>
      </c>
      <c r="D487" s="16" t="s">
        <v>641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876</v>
      </c>
      <c r="D488" s="16" t="s">
        <v>641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877</v>
      </c>
      <c r="D489" s="16" t="s">
        <v>641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876</v>
      </c>
      <c r="D490" s="16" t="s">
        <v>641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877</v>
      </c>
      <c r="D491" s="16" t="s">
        <v>641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886</v>
      </c>
      <c r="D492" s="16" t="s">
        <v>843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887</v>
      </c>
      <c r="D493" s="16" t="s">
        <v>843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888</v>
      </c>
      <c r="D494" s="16" t="s">
        <v>843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878</v>
      </c>
      <c r="D496" s="17" t="s">
        <v>879</v>
      </c>
      <c r="E496" s="132" t="s">
        <v>452</v>
      </c>
      <c r="F496" s="133"/>
      <c r="G496" s="40"/>
      <c r="H496" s="23"/>
      <c r="I496" s="19"/>
    </row>
    <row r="497" spans="2:9" ht="30" customHeight="1">
      <c r="B497" s="22" t="s">
        <v>449</v>
      </c>
      <c r="C497" s="17" t="s">
        <v>889</v>
      </c>
      <c r="D497" s="17" t="s">
        <v>880</v>
      </c>
      <c r="E497" s="132" t="s">
        <v>452</v>
      </c>
      <c r="F497" s="133"/>
      <c r="G497" s="40"/>
      <c r="H497" s="23"/>
      <c r="I497" s="19"/>
    </row>
    <row r="498" spans="2:9" ht="30" customHeight="1">
      <c r="B498" s="22" t="s">
        <v>449</v>
      </c>
      <c r="C498" s="17" t="s">
        <v>890</v>
      </c>
      <c r="D498" s="17" t="s">
        <v>880</v>
      </c>
      <c r="E498" s="132" t="s">
        <v>452</v>
      </c>
      <c r="F498" s="133"/>
      <c r="G498" s="40"/>
      <c r="H498" s="23"/>
      <c r="I498" s="19"/>
    </row>
    <row r="499" spans="2:9" ht="30" customHeight="1">
      <c r="B499" s="22" t="s">
        <v>449</v>
      </c>
      <c r="C499" s="17" t="s">
        <v>891</v>
      </c>
      <c r="D499" s="17" t="s">
        <v>881</v>
      </c>
      <c r="E499" s="132" t="s">
        <v>452</v>
      </c>
      <c r="F499" s="133"/>
      <c r="G499" s="40"/>
      <c r="H499" s="23"/>
      <c r="I499" s="19"/>
    </row>
  </sheetData>
  <autoFilter ref="B3:G499" xr:uid="{7E8156F1-2ECD-4659-A15F-D0C9EC1310DC}"/>
  <mergeCells count="22">
    <mergeCell ref="E403:F403"/>
    <mergeCell ref="E398:F398"/>
    <mergeCell ref="E399:F399"/>
    <mergeCell ref="E400:F400"/>
    <mergeCell ref="E401:F401"/>
    <mergeCell ref="E402:F402"/>
    <mergeCell ref="E348:F348"/>
    <mergeCell ref="E3:F3"/>
    <mergeCell ref="E395:F395"/>
    <mergeCell ref="E396:F396"/>
    <mergeCell ref="E397:F397"/>
    <mergeCell ref="E404:F404"/>
    <mergeCell ref="E405:F405"/>
    <mergeCell ref="E406:F406"/>
    <mergeCell ref="E407:F407"/>
    <mergeCell ref="E408:F408"/>
    <mergeCell ref="E499:F499"/>
    <mergeCell ref="D409:G409"/>
    <mergeCell ref="E410:F410"/>
    <mergeCell ref="E496:F496"/>
    <mergeCell ref="E497:F497"/>
    <mergeCell ref="E498:F498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2" manualBreakCount="2">
    <brk id="227" min="1" max="8" man="1"/>
    <brk id="39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892</v>
      </c>
      <c r="D3" s="46" t="s">
        <v>22</v>
      </c>
    </row>
    <row r="4" spans="2:4" ht="30" customHeight="1">
      <c r="B4" s="47" t="s">
        <v>544</v>
      </c>
      <c r="C4" s="47" t="s">
        <v>893</v>
      </c>
      <c r="D4" s="13">
        <v>5500</v>
      </c>
    </row>
    <row r="5" spans="2:4" ht="30" customHeight="1">
      <c r="B5" s="47" t="s">
        <v>545</v>
      </c>
      <c r="C5" s="47" t="s">
        <v>894</v>
      </c>
      <c r="D5" s="13">
        <v>11000</v>
      </c>
    </row>
    <row r="6" spans="2:4" ht="30" customHeight="1">
      <c r="B6" s="47" t="s">
        <v>546</v>
      </c>
      <c r="C6" s="47" t="s">
        <v>895</v>
      </c>
      <c r="D6" s="13">
        <v>15000</v>
      </c>
    </row>
    <row r="7" spans="2:4" ht="30" customHeight="1">
      <c r="B7" s="47" t="s">
        <v>547</v>
      </c>
      <c r="C7" s="47" t="s">
        <v>896</v>
      </c>
      <c r="D7" s="13">
        <v>5500</v>
      </c>
    </row>
    <row r="8" spans="2:4" ht="30" customHeight="1">
      <c r="B8" s="47" t="s">
        <v>548</v>
      </c>
      <c r="C8" s="47" t="s">
        <v>897</v>
      </c>
      <c r="D8" s="13">
        <v>11000</v>
      </c>
    </row>
    <row r="9" spans="2:4" ht="30" customHeight="1">
      <c r="B9" s="47" t="s">
        <v>549</v>
      </c>
      <c r="C9" s="47" t="s">
        <v>898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2026-05-07T01:22:26Z</dcterms:modified>
  <cp:category/>
  <cp:contentStatus/>
</cp:coreProperties>
</file>