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111754000\Desktop\"/>
    </mc:Choice>
  </mc:AlternateContent>
  <xr:revisionPtr revIDLastSave="0" documentId="13_ncr:1_{E77FFFB9-7EC1-43B1-BA89-29F1ED8DA5C1}" xr6:coauthVersionLast="47" xr6:coauthVersionMax="47" xr10:uidLastSave="{00000000-0000-0000-0000-000000000000}"/>
  <bookViews>
    <workbookView xWindow="-120" yWindow="-120" windowWidth="29040" windowHeight="15720" xr2:uid="{62BF2C92-3FAB-405F-8F3A-280789D6F7CB}"/>
  </bookViews>
  <sheets>
    <sheet name="様式A_2608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1" l="1"/>
  <c r="L82" i="1"/>
  <c r="G79" i="1"/>
  <c r="F79" i="1"/>
  <c r="K80" i="1" s="1"/>
  <c r="L76" i="1"/>
  <c r="K76" i="1"/>
  <c r="L73" i="1"/>
  <c r="K73" i="1"/>
  <c r="L70" i="1"/>
  <c r="K70" i="1"/>
  <c r="L67" i="1"/>
  <c r="K67" i="1"/>
  <c r="I67" i="1"/>
  <c r="L64" i="1"/>
  <c r="K64" i="1"/>
  <c r="I64" i="1"/>
  <c r="L61" i="1"/>
  <c r="K61" i="1"/>
  <c r="I61" i="1"/>
  <c r="L58" i="1"/>
  <c r="K58" i="1"/>
  <c r="I58" i="1"/>
  <c r="L55" i="1"/>
  <c r="K55" i="1"/>
  <c r="I55" i="1"/>
  <c r="L52" i="1"/>
  <c r="K52" i="1"/>
  <c r="I49" i="1"/>
  <c r="I46" i="1"/>
  <c r="L43" i="1"/>
  <c r="K43" i="1"/>
  <c r="J43" i="1"/>
  <c r="I43" i="1"/>
  <c r="L40" i="1"/>
  <c r="K40" i="1"/>
  <c r="I40" i="1"/>
  <c r="I37" i="1"/>
  <c r="I34" i="1"/>
  <c r="L31" i="1"/>
  <c r="K31" i="1"/>
  <c r="J31" i="1"/>
  <c r="I31" i="1"/>
  <c r="L28" i="1"/>
  <c r="K28" i="1"/>
  <c r="I28" i="1"/>
  <c r="I25" i="1"/>
  <c r="I22" i="1"/>
  <c r="L19" i="1"/>
  <c r="K19" i="1"/>
  <c r="J19" i="1"/>
  <c r="I19" i="1"/>
  <c r="L16" i="1"/>
  <c r="K16" i="1"/>
  <c r="I16" i="1"/>
  <c r="L13" i="1"/>
  <c r="K13" i="1"/>
  <c r="I13" i="1"/>
  <c r="L10" i="1"/>
  <c r="K10" i="1"/>
  <c r="I10" i="1"/>
  <c r="L7" i="1"/>
  <c r="K7" i="1"/>
  <c r="I7" i="1"/>
  <c r="L4" i="1"/>
  <c r="K4" i="1"/>
  <c r="I4" i="1"/>
  <c r="K79" i="1" l="1"/>
  <c r="G2" i="1"/>
  <c r="L79" i="1"/>
  <c r="L80" i="1" s="1"/>
  <c r="I79" i="1"/>
</calcChain>
</file>

<file path=xl/sharedStrings.xml><?xml version="1.0" encoding="utf-8"?>
<sst xmlns="http://schemas.openxmlformats.org/spreadsheetml/2006/main" count="47" uniqueCount="41">
  <si>
    <t>（様式Ａ）</t>
  </si>
  <si>
    <t>土地利用別面積集計表</t>
    <rPh sb="0" eb="4">
      <t>トチリヨウ</t>
    </rPh>
    <rPh sb="4" eb="5">
      <t>ベツ</t>
    </rPh>
    <rPh sb="5" eb="7">
      <t>メンセキ</t>
    </rPh>
    <rPh sb="7" eb="10">
      <t>シュウケイヒョウ</t>
    </rPh>
    <phoneticPr fontId="5"/>
  </si>
  <si>
    <t>エラーチェック→</t>
    <phoneticPr fontId="5"/>
  </si>
  <si>
    <t>区分</t>
    <rPh sb="0" eb="2">
      <t>クブン</t>
    </rPh>
    <phoneticPr fontId="5"/>
  </si>
  <si>
    <t>土地利用の形態の細区分</t>
    <rPh sb="0" eb="4">
      <t>トチリヨウ</t>
    </rPh>
    <rPh sb="5" eb="7">
      <t>ケイタイ</t>
    </rPh>
    <rPh sb="8" eb="9">
      <t>サイ</t>
    </rPh>
    <rPh sb="9" eb="11">
      <t>クブン</t>
    </rPh>
    <phoneticPr fontId="5"/>
  </si>
  <si>
    <t xml:space="preserve">①現況土地
利用面積（m2)
</t>
    <rPh sb="1" eb="3">
      <t>ゲンキョウ</t>
    </rPh>
    <rPh sb="3" eb="8">
      <t>トチリヨウ</t>
    </rPh>
    <rPh sb="8" eb="10">
      <t>メンセキ</t>
    </rPh>
    <phoneticPr fontId="5"/>
  </si>
  <si>
    <r>
      <t xml:space="preserve">②計画土地利用面積（m2)
</t>
    </r>
    <r>
      <rPr>
        <sz val="9"/>
        <rFont val="ＭＳ Ｐゴシック"/>
        <family val="3"/>
        <charset val="128"/>
      </rPr>
      <t>上段：現況が１号及び2号関連　
中段：現況が3号関連
下段：現況が1～3号関連以外</t>
    </r>
    <rPh sb="1" eb="3">
      <t>ケイカク</t>
    </rPh>
    <rPh sb="3" eb="7">
      <t>トチリヨウ</t>
    </rPh>
    <rPh sb="7" eb="9">
      <t>メンセキ</t>
    </rPh>
    <rPh sb="14" eb="16">
      <t>ジョウダン</t>
    </rPh>
    <rPh sb="17" eb="19">
      <t>ゲンキョウ</t>
    </rPh>
    <rPh sb="21" eb="22">
      <t>ゴウ</t>
    </rPh>
    <rPh sb="22" eb="23">
      <t>オヨ</t>
    </rPh>
    <rPh sb="25" eb="26">
      <t>ゴウチ</t>
    </rPh>
    <rPh sb="26" eb="28">
      <t>カンレン</t>
    </rPh>
    <rPh sb="30" eb="32">
      <t>チュウダン</t>
    </rPh>
    <rPh sb="33" eb="35">
      <t>ゲンキョウ</t>
    </rPh>
    <rPh sb="37" eb="38">
      <t>ゴウ</t>
    </rPh>
    <rPh sb="38" eb="40">
      <t>カンレン</t>
    </rPh>
    <rPh sb="41" eb="43">
      <t>ゲダン</t>
    </rPh>
    <rPh sb="44" eb="46">
      <t>ゲンキョウ</t>
    </rPh>
    <rPh sb="50" eb="51">
      <t>ゴウ</t>
    </rPh>
    <rPh sb="51" eb="53">
      <t>カンレン</t>
    </rPh>
    <rPh sb="53" eb="55">
      <t>イガイ</t>
    </rPh>
    <phoneticPr fontId="5"/>
  </si>
  <si>
    <r>
      <t xml:space="preserve"> 　③雨水浸透阻害行為
 　　 の該当面積(m2)
</t>
    </r>
    <r>
      <rPr>
        <sz val="9"/>
        <rFont val="ＭＳ Ｐゴシック"/>
        <family val="3"/>
        <charset val="128"/>
      </rPr>
      <t>1･2号関連：②の中段+下段
3号関連   ：②の下段</t>
    </r>
    <rPh sb="3" eb="5">
      <t>ウスイ</t>
    </rPh>
    <rPh sb="5" eb="7">
      <t>シントウ</t>
    </rPh>
    <rPh sb="7" eb="9">
      <t>ソガイ</t>
    </rPh>
    <rPh sb="9" eb="11">
      <t>コウイ</t>
    </rPh>
    <rPh sb="17" eb="19">
      <t>ガイトウ</t>
    </rPh>
    <rPh sb="19" eb="21">
      <t>メンセキ</t>
    </rPh>
    <rPh sb="29" eb="30">
      <t>ゴウ</t>
    </rPh>
    <rPh sb="30" eb="32">
      <t>カンレン</t>
    </rPh>
    <rPh sb="35" eb="37">
      <t>チュウダン</t>
    </rPh>
    <rPh sb="38" eb="40">
      <t>ゲダン</t>
    </rPh>
    <rPh sb="42" eb="43">
      <t>ゴウ</t>
    </rPh>
    <rPh sb="43" eb="45">
      <t>カンレン</t>
    </rPh>
    <rPh sb="51" eb="53">
      <t>ゲダン</t>
    </rPh>
    <phoneticPr fontId="5"/>
  </si>
  <si>
    <t>流出係数</t>
    <rPh sb="0" eb="2">
      <t>リュウシュツ</t>
    </rPh>
    <rPh sb="2" eb="4">
      <t>ケイスウ</t>
    </rPh>
    <phoneticPr fontId="5"/>
  </si>
  <si>
    <t>行為前
集水面積
（ｈａ）</t>
    <rPh sb="0" eb="2">
      <t>コウイ</t>
    </rPh>
    <rPh sb="2" eb="3">
      <t>マエ</t>
    </rPh>
    <rPh sb="4" eb="6">
      <t>シュウスイ</t>
    </rPh>
    <rPh sb="6" eb="8">
      <t>メンセキ</t>
    </rPh>
    <phoneticPr fontId="5"/>
  </si>
  <si>
    <t>行為後
集水面積
（ｈａ）</t>
    <rPh sb="0" eb="2">
      <t>コウイ</t>
    </rPh>
    <rPh sb="2" eb="3">
      <t>ゴ</t>
    </rPh>
    <rPh sb="4" eb="6">
      <t>シュウスイ</t>
    </rPh>
    <rPh sb="6" eb="8">
      <t>メンセキ</t>
    </rPh>
    <phoneticPr fontId="5"/>
  </si>
  <si>
    <t>宅
地
等
に
該
当
す
る
土
地</t>
    <rPh sb="0" eb="3">
      <t>タクチ</t>
    </rPh>
    <rPh sb="4" eb="5">
      <t>トウ</t>
    </rPh>
    <rPh sb="8" eb="11">
      <t>ガイトウ</t>
    </rPh>
    <rPh sb="16" eb="19">
      <t>トチ</t>
    </rPh>
    <phoneticPr fontId="5"/>
  </si>
  <si>
    <t>第
１
号
関
連</t>
    <rPh sb="0" eb="1">
      <t>ダイ</t>
    </rPh>
    <rPh sb="4" eb="5">
      <t>ゴウ</t>
    </rPh>
    <rPh sb="6" eb="9">
      <t>カンレン</t>
    </rPh>
    <phoneticPr fontId="5"/>
  </si>
  <si>
    <t>宅地</t>
    <rPh sb="0" eb="2">
      <t>タクチ</t>
    </rPh>
    <phoneticPr fontId="5"/>
  </si>
  <si>
    <t>池沼</t>
    <rPh sb="0" eb="1">
      <t>イケ</t>
    </rPh>
    <rPh sb="1" eb="2">
      <t>ヌマ</t>
    </rPh>
    <phoneticPr fontId="5"/>
  </si>
  <si>
    <t>水路</t>
    <rPh sb="0" eb="2">
      <t>スイロ</t>
    </rPh>
    <phoneticPr fontId="5"/>
  </si>
  <si>
    <t>ため池</t>
    <rPh sb="2" eb="3">
      <t>イケ</t>
    </rPh>
    <phoneticPr fontId="5"/>
  </si>
  <si>
    <t>道路
（法面を有しないものに限る。）</t>
    <rPh sb="0" eb="2">
      <t>ドウロ</t>
    </rPh>
    <rPh sb="4" eb="5">
      <t>ノリ</t>
    </rPh>
    <rPh sb="5" eb="6">
      <t>メン</t>
    </rPh>
    <rPh sb="7" eb="8">
      <t>ユウ</t>
    </rPh>
    <rPh sb="14" eb="15">
      <t>カギ</t>
    </rPh>
    <phoneticPr fontId="5"/>
  </si>
  <si>
    <t>道路
（法面を有するもの
　に限る。）</t>
    <rPh sb="0" eb="2">
      <t>ドウロ</t>
    </rPh>
    <rPh sb="4" eb="5">
      <t>ノリ</t>
    </rPh>
    <rPh sb="5" eb="6">
      <t>メン</t>
    </rPh>
    <rPh sb="7" eb="8">
      <t>ユウ</t>
    </rPh>
    <rPh sb="15" eb="16">
      <t>カギ</t>
    </rPh>
    <phoneticPr fontId="5"/>
  </si>
  <si>
    <t>不浸透法面
(流出係数=1.00)</t>
    <rPh sb="0" eb="3">
      <t>フシントウ</t>
    </rPh>
    <rPh sb="3" eb="5">
      <t>ノリメン</t>
    </rPh>
    <rPh sb="7" eb="9">
      <t>リュウシュツ</t>
    </rPh>
    <rPh sb="9" eb="11">
      <t>ケイスウ</t>
    </rPh>
    <phoneticPr fontId="5"/>
  </si>
  <si>
    <t>植生法面
(流出係数=0.40)</t>
    <rPh sb="0" eb="2">
      <t>ショクセイ</t>
    </rPh>
    <rPh sb="2" eb="4">
      <t>ノリメン</t>
    </rPh>
    <rPh sb="6" eb="8">
      <t>リュウシュツ</t>
    </rPh>
    <rPh sb="8" eb="10">
      <t>ケイスウ</t>
    </rPh>
    <phoneticPr fontId="5"/>
  </si>
  <si>
    <t>上記以外の土地
(流出係数=0.90)</t>
    <rPh sb="0" eb="2">
      <t>ジョウキ</t>
    </rPh>
    <rPh sb="2" eb="4">
      <t>イガイ</t>
    </rPh>
    <rPh sb="5" eb="7">
      <t>トチ</t>
    </rPh>
    <rPh sb="9" eb="11">
      <t>リュウシュツ</t>
    </rPh>
    <rPh sb="11" eb="13">
      <t>ケイスウ</t>
    </rPh>
    <phoneticPr fontId="5"/>
  </si>
  <si>
    <t>鉄道道路
（法面を有しないものに限る。）</t>
    <rPh sb="0" eb="2">
      <t>テツドウ</t>
    </rPh>
    <rPh sb="2" eb="4">
      <t>ドウロ</t>
    </rPh>
    <rPh sb="6" eb="8">
      <t>ノリメン</t>
    </rPh>
    <rPh sb="9" eb="10">
      <t>ユウ</t>
    </rPh>
    <rPh sb="16" eb="17">
      <t>カギ</t>
    </rPh>
    <phoneticPr fontId="5"/>
  </si>
  <si>
    <t>鉄道道路
（法面を有するもの
　に限る。）</t>
    <rPh sb="0" eb="2">
      <t>テツドウ</t>
    </rPh>
    <rPh sb="2" eb="4">
      <t>ドウロ</t>
    </rPh>
    <rPh sb="6" eb="8">
      <t>ノリメン</t>
    </rPh>
    <rPh sb="9" eb="10">
      <t>ユウ</t>
    </rPh>
    <rPh sb="17" eb="18">
      <t>カギ</t>
    </rPh>
    <phoneticPr fontId="5"/>
  </si>
  <si>
    <t>飛行場
（法面を有しないものに限る。）</t>
    <rPh sb="0" eb="3">
      <t>ヒコウジョウ</t>
    </rPh>
    <rPh sb="5" eb="7">
      <t>ノリメン</t>
    </rPh>
    <rPh sb="8" eb="9">
      <t>ユウ</t>
    </rPh>
    <rPh sb="15" eb="16">
      <t>カギ</t>
    </rPh>
    <phoneticPr fontId="5"/>
  </si>
  <si>
    <t>飛行場
（法面を有するもの
　に限る。）</t>
    <rPh sb="0" eb="3">
      <t>ヒコウジョウ</t>
    </rPh>
    <rPh sb="5" eb="7">
      <t>ノリメン</t>
    </rPh>
    <rPh sb="8" eb="9">
      <t>ユウ</t>
    </rPh>
    <rPh sb="16" eb="17">
      <t>カギ</t>
    </rPh>
    <phoneticPr fontId="5"/>
  </si>
  <si>
    <t>太陽光パネル</t>
    <rPh sb="0" eb="3">
      <t>タイヨウコウ</t>
    </rPh>
    <phoneticPr fontId="5"/>
  </si>
  <si>
    <t>宅
地
等
以
外
の
土
地</t>
    <rPh sb="0" eb="3">
      <t>タクチ</t>
    </rPh>
    <rPh sb="4" eb="5">
      <t>トウ</t>
    </rPh>
    <rPh sb="6" eb="9">
      <t>イガイ</t>
    </rPh>
    <rPh sb="12" eb="15">
      <t>トチ</t>
    </rPh>
    <phoneticPr fontId="5"/>
  </si>
  <si>
    <t>第
２
号
関
連</t>
    <rPh sb="0" eb="1">
      <t>ダイ</t>
    </rPh>
    <rPh sb="4" eb="5">
      <t>ゴウ</t>
    </rPh>
    <rPh sb="6" eb="9">
      <t>カンレン</t>
    </rPh>
    <phoneticPr fontId="5"/>
  </si>
  <si>
    <t>コンクリート等の不浸透性材料に
より舗装された土地
（法面を除く。）</t>
    <rPh sb="6" eb="7">
      <t>トウ</t>
    </rPh>
    <rPh sb="8" eb="9">
      <t>フ</t>
    </rPh>
    <rPh sb="9" eb="11">
      <t>シントウ</t>
    </rPh>
    <rPh sb="11" eb="12">
      <t>セイ</t>
    </rPh>
    <rPh sb="12" eb="14">
      <t>ザイリョウ</t>
    </rPh>
    <rPh sb="18" eb="20">
      <t>ホソウ</t>
    </rPh>
    <rPh sb="23" eb="25">
      <t>トチ</t>
    </rPh>
    <rPh sb="27" eb="29">
      <t>ノリメン</t>
    </rPh>
    <rPh sb="30" eb="31">
      <t>ノゾ</t>
    </rPh>
    <phoneticPr fontId="5"/>
  </si>
  <si>
    <t>コンクリート等の不浸透性材料に
より覆われた法面</t>
    <rPh sb="6" eb="7">
      <t>トウ</t>
    </rPh>
    <rPh sb="8" eb="9">
      <t>フ</t>
    </rPh>
    <rPh sb="9" eb="11">
      <t>シントウ</t>
    </rPh>
    <rPh sb="11" eb="12">
      <t>セイ</t>
    </rPh>
    <rPh sb="12" eb="14">
      <t>ザイリョウ</t>
    </rPh>
    <rPh sb="18" eb="19">
      <t>オオ</t>
    </rPh>
    <rPh sb="22" eb="24">
      <t>ノリメン</t>
    </rPh>
    <phoneticPr fontId="5"/>
  </si>
  <si>
    <t>第
３
号
関
連</t>
    <rPh sb="0" eb="1">
      <t>ダイ</t>
    </rPh>
    <rPh sb="4" eb="5">
      <t>ゴウ</t>
    </rPh>
    <rPh sb="6" eb="9">
      <t>カンレン</t>
    </rPh>
    <phoneticPr fontId="5"/>
  </si>
  <si>
    <t>ゴルフ場
（雨水を排除するための排水施設
　を伴うものに限る）</t>
    <rPh sb="3" eb="4">
      <t>ジョウ</t>
    </rPh>
    <rPh sb="6" eb="8">
      <t>ウスイ</t>
    </rPh>
    <rPh sb="9" eb="11">
      <t>ハイジョ</t>
    </rPh>
    <rPh sb="16" eb="18">
      <t>ハイスイ</t>
    </rPh>
    <rPh sb="18" eb="20">
      <t>シセツ</t>
    </rPh>
    <rPh sb="23" eb="24">
      <t>トモナ</t>
    </rPh>
    <rPh sb="28" eb="29">
      <t>カギ</t>
    </rPh>
    <phoneticPr fontId="5"/>
  </si>
  <si>
    <t>運動場その他これに類する施設
（雨水を排除するための排水施設
　を伴うものに限る）</t>
    <rPh sb="0" eb="3">
      <t>ウンドウジョウ</t>
    </rPh>
    <rPh sb="5" eb="6">
      <t>タ</t>
    </rPh>
    <rPh sb="9" eb="10">
      <t>ルイ</t>
    </rPh>
    <rPh sb="12" eb="14">
      <t>シセツ</t>
    </rPh>
    <phoneticPr fontId="5"/>
  </si>
  <si>
    <t>ローラーその他これに類する建設
機械を用いて締め固められた土地</t>
    <rPh sb="6" eb="7">
      <t>タ</t>
    </rPh>
    <rPh sb="10" eb="11">
      <t>ルイ</t>
    </rPh>
    <rPh sb="13" eb="15">
      <t>ケンセツ</t>
    </rPh>
    <rPh sb="16" eb="18">
      <t>キカイ</t>
    </rPh>
    <rPh sb="19" eb="20">
      <t>モチ</t>
    </rPh>
    <rPh sb="22" eb="23">
      <t>シ</t>
    </rPh>
    <rPh sb="24" eb="25">
      <t>カタ</t>
    </rPh>
    <rPh sb="29" eb="31">
      <t>トチ</t>
    </rPh>
    <phoneticPr fontId="5"/>
  </si>
  <si>
    <t>山地</t>
    <rPh sb="0" eb="2">
      <t>サンチ</t>
    </rPh>
    <phoneticPr fontId="5"/>
  </si>
  <si>
    <t>人工的に造成され植生に覆われた
法面</t>
    <rPh sb="0" eb="3">
      <t>ジンコウテキ</t>
    </rPh>
    <rPh sb="4" eb="6">
      <t>ゾウセイ</t>
    </rPh>
    <rPh sb="8" eb="10">
      <t>ショクセイ</t>
    </rPh>
    <rPh sb="11" eb="12">
      <t>オオ</t>
    </rPh>
    <rPh sb="16" eb="18">
      <t>ノリメン</t>
    </rPh>
    <phoneticPr fontId="5"/>
  </si>
  <si>
    <t>林地、耕地、原野、その他ローラー
その他これらに類する建設機械を
用いて締め固められていない土地</t>
    <rPh sb="0" eb="1">
      <t>リン</t>
    </rPh>
    <rPh sb="1" eb="2">
      <t>チ</t>
    </rPh>
    <rPh sb="3" eb="5">
      <t>コウチ</t>
    </rPh>
    <rPh sb="6" eb="8">
      <t>ゲンヤ</t>
    </rPh>
    <rPh sb="11" eb="12">
      <t>タ</t>
    </rPh>
    <rPh sb="19" eb="20">
      <t>タ</t>
    </rPh>
    <rPh sb="24" eb="25">
      <t>ルイ</t>
    </rPh>
    <rPh sb="27" eb="29">
      <t>ケンセツ</t>
    </rPh>
    <rPh sb="29" eb="31">
      <t>キカイ</t>
    </rPh>
    <rPh sb="33" eb="34">
      <t>モチ</t>
    </rPh>
    <rPh sb="36" eb="37">
      <t>シ</t>
    </rPh>
    <rPh sb="38" eb="39">
      <t>カタ</t>
    </rPh>
    <rPh sb="46" eb="48">
      <t>トチ</t>
    </rPh>
    <phoneticPr fontId="5"/>
  </si>
  <si>
    <t>合計</t>
    <rPh sb="0" eb="2">
      <t>ゴウケイ</t>
    </rPh>
    <phoneticPr fontId="5"/>
  </si>
  <si>
    <t>合成流出係数</t>
    <rPh sb="0" eb="2">
      <t>ゴウセイ</t>
    </rPh>
    <rPh sb="2" eb="4">
      <t>リュウシュツ</t>
    </rPh>
    <rPh sb="4" eb="6">
      <t>ケイスウ</t>
    </rPh>
    <phoneticPr fontId="5"/>
  </si>
  <si>
    <t>↑
上記面積が500m2以上
の場合、許可申請対象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</si>
</sst>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8" x14ac:knownFonts="1"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>
      <alignment vertical="center"/>
    </xf>
    <xf numFmtId="0" fontId="1" fillId="2" borderId="13" xfId="0" applyFont="1" applyFill="1" applyBorder="1">
      <alignment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14" xfId="0" applyNumberFormat="1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>
      <alignment vertical="center"/>
    </xf>
    <xf numFmtId="0" fontId="1" fillId="2" borderId="18" xfId="0" applyFont="1" applyFill="1" applyBorder="1">
      <alignment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177" fontId="1" fillId="0" borderId="16" xfId="0" applyNumberFormat="1" applyFont="1" applyBorder="1" applyAlignment="1">
      <alignment horizontal="center" vertical="center"/>
    </xf>
    <xf numFmtId="177" fontId="1" fillId="0" borderId="21" xfId="0" applyNumberFormat="1" applyFont="1" applyBorder="1" applyAlignment="1">
      <alignment horizontal="center" vertical="center"/>
    </xf>
    <xf numFmtId="0" fontId="1" fillId="2" borderId="22" xfId="0" applyFont="1" applyFill="1" applyBorder="1">
      <alignment vertical="center"/>
    </xf>
    <xf numFmtId="0" fontId="1" fillId="2" borderId="23" xfId="0" applyFont="1" applyFill="1" applyBorder="1">
      <alignment vertical="center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>
      <alignment horizontal="center" vertical="center"/>
    </xf>
    <xf numFmtId="176" fontId="1" fillId="0" borderId="24" xfId="0" applyNumberFormat="1" applyFont="1" applyBorder="1" applyAlignment="1">
      <alignment horizontal="center" vertical="center"/>
    </xf>
    <xf numFmtId="177" fontId="1" fillId="0" borderId="24" xfId="0" applyNumberFormat="1" applyFont="1" applyBorder="1" applyAlignment="1">
      <alignment horizontal="center" vertical="center"/>
    </xf>
    <xf numFmtId="177" fontId="1" fillId="0" borderId="27" xfId="0" applyNumberFormat="1" applyFont="1" applyBorder="1" applyAlignment="1">
      <alignment horizontal="center" vertical="center"/>
    </xf>
    <xf numFmtId="0" fontId="1" fillId="2" borderId="28" xfId="0" applyFont="1" applyFill="1" applyBorder="1">
      <alignment vertical="center"/>
    </xf>
    <xf numFmtId="0" fontId="1" fillId="2" borderId="29" xfId="0" applyFont="1" applyFill="1" applyBorder="1">
      <alignment vertical="center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center"/>
    </xf>
    <xf numFmtId="176" fontId="1" fillId="0" borderId="30" xfId="0" applyNumberFormat="1" applyFont="1" applyBorder="1" applyAlignment="1">
      <alignment horizontal="center" vertical="center"/>
    </xf>
    <xf numFmtId="177" fontId="1" fillId="0" borderId="30" xfId="0" applyNumberFormat="1" applyFont="1" applyBorder="1" applyAlignment="1">
      <alignment horizontal="center" vertical="center"/>
    </xf>
    <xf numFmtId="177" fontId="1" fillId="0" borderId="34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2" borderId="37" xfId="0" applyFont="1" applyFill="1" applyBorder="1" applyAlignment="1">
      <alignment vertical="center" wrapTex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 vertical="center"/>
    </xf>
    <xf numFmtId="0" fontId="1" fillId="2" borderId="40" xfId="0" applyFont="1" applyFill="1" applyBorder="1" applyAlignment="1">
      <alignment vertical="center" wrapText="1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>
      <alignment horizontal="center" vertical="center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>
      <alignment vertical="center" wrapText="1"/>
    </xf>
    <xf numFmtId="0" fontId="1" fillId="2" borderId="45" xfId="0" applyFont="1" applyFill="1" applyBorder="1" applyAlignment="1">
      <alignment vertical="center" wrapText="1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left" vertical="center" wrapText="1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50" xfId="0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>
      <alignment horizontal="center" vertical="center"/>
    </xf>
    <xf numFmtId="176" fontId="1" fillId="0" borderId="47" xfId="0" applyNumberFormat="1" applyFont="1" applyBorder="1" applyAlignment="1">
      <alignment horizontal="center" vertical="center"/>
    </xf>
    <xf numFmtId="177" fontId="1" fillId="0" borderId="47" xfId="0" applyNumberFormat="1" applyFont="1" applyBorder="1" applyAlignment="1">
      <alignment horizontal="center" vertical="center"/>
    </xf>
    <xf numFmtId="177" fontId="1" fillId="0" borderId="52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2" borderId="49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vertical="center" wrapText="1"/>
    </xf>
    <xf numFmtId="0" fontId="1" fillId="2" borderId="49" xfId="0" applyFont="1" applyFill="1" applyBorder="1" applyAlignment="1">
      <alignment vertical="center" wrapText="1"/>
    </xf>
    <xf numFmtId="0" fontId="1" fillId="0" borderId="50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2" borderId="53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vertical="center" wrapText="1"/>
    </xf>
    <xf numFmtId="0" fontId="1" fillId="2" borderId="53" xfId="0" applyFont="1" applyFill="1" applyBorder="1" applyAlignment="1">
      <alignment vertical="center" wrapText="1"/>
    </xf>
    <xf numFmtId="0" fontId="1" fillId="2" borderId="55" xfId="0" applyFont="1" applyFill="1" applyBorder="1" applyAlignment="1">
      <alignment horizontal="center" vertical="center"/>
    </xf>
    <xf numFmtId="0" fontId="1" fillId="2" borderId="54" xfId="0" applyFont="1" applyFill="1" applyBorder="1">
      <alignment vertical="center"/>
    </xf>
    <xf numFmtId="0" fontId="1" fillId="2" borderId="53" xfId="0" applyFont="1" applyFill="1" applyBorder="1">
      <alignment vertical="center"/>
    </xf>
    <xf numFmtId="0" fontId="1" fillId="0" borderId="56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/>
    </xf>
    <xf numFmtId="0" fontId="1" fillId="0" borderId="68" xfId="0" applyFont="1" applyBorder="1">
      <alignment vertical="center"/>
    </xf>
    <xf numFmtId="177" fontId="1" fillId="0" borderId="24" xfId="0" applyNumberFormat="1" applyFont="1" applyBorder="1" applyAlignment="1">
      <alignment horizontal="center" vertical="center"/>
    </xf>
    <xf numFmtId="177" fontId="1" fillId="0" borderId="27" xfId="0" applyNumberFormat="1" applyFont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0" borderId="72" xfId="0" applyFont="1" applyBorder="1">
      <alignment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176" fontId="7" fillId="0" borderId="75" xfId="0" applyNumberFormat="1" applyFont="1" applyBorder="1" applyAlignment="1">
      <alignment horizontal="center" vertical="center"/>
    </xf>
    <xf numFmtId="176" fontId="7" fillId="0" borderId="76" xfId="0" applyNumberFormat="1" applyFont="1" applyBorder="1" applyAlignment="1">
      <alignment horizontal="center" vertical="center"/>
    </xf>
    <xf numFmtId="0" fontId="1" fillId="0" borderId="55" xfId="0" applyFont="1" applyBorder="1" applyAlignment="1">
      <alignment vertical="center" wrapText="1"/>
    </xf>
    <xf numFmtId="176" fontId="7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41275</xdr:colOff>
      <xdr:row>69</xdr:row>
      <xdr:rowOff>0</xdr:rowOff>
    </xdr:from>
    <xdr:ext cx="314325" cy="1574701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0753B67-6FC3-42E3-8D00-B108F53FC4FB}"/>
            </a:ext>
          </a:extLst>
        </xdr:cNvPr>
        <xdr:cNvSpPr txBox="1">
          <a:spLocks noChangeArrowheads="1"/>
        </xdr:cNvSpPr>
      </xdr:nvSpPr>
      <xdr:spPr bwMode="auto">
        <a:xfrm>
          <a:off x="365125" y="11296650"/>
          <a:ext cx="314325" cy="1574701"/>
        </a:xfrm>
        <a:prstGeom prst="rect">
          <a:avLst/>
        </a:prstGeom>
        <a:noFill/>
        <a:ln>
          <a:noFill/>
        </a:ln>
      </xdr:spPr>
      <xdr:txBody>
        <a:bodyPr vert="wordArtVertRtl" wrap="none" lIns="27432" tIns="0" rIns="0" bIns="0" anchor="b" upright="1">
          <a:spAutoFit/>
        </a:bodyPr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上記第１号から第３号に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掲げる土地以外の土地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F176-878C-4392-B97F-B06CD3F7F861}">
  <dimension ref="B1:L86"/>
  <sheetViews>
    <sheetView showZeros="0" tabSelected="1" workbookViewId="0">
      <selection activeCell="G9" sqref="G9:H9"/>
    </sheetView>
  </sheetViews>
  <sheetFormatPr defaultRowHeight="51" customHeight="1" x14ac:dyDescent="0.4"/>
  <cols>
    <col min="1" max="1" width="0.625" style="1" customWidth="1"/>
    <col min="2" max="2" width="3.625" style="1" customWidth="1"/>
    <col min="3" max="3" width="5.125" style="1" customWidth="1"/>
    <col min="4" max="4" width="16.25" style="1" customWidth="1"/>
    <col min="5" max="5" width="13.375" style="1" customWidth="1"/>
    <col min="6" max="6" width="12.625" style="1" customWidth="1"/>
    <col min="7" max="7" width="12.75" style="1" customWidth="1"/>
    <col min="8" max="8" width="8.625" style="1" customWidth="1"/>
    <col min="9" max="9" width="19.5" style="1" customWidth="1"/>
    <col min="10" max="10" width="8.125" style="1" bestFit="1" customWidth="1"/>
    <col min="11" max="11" width="8.25" style="1" bestFit="1" customWidth="1"/>
    <col min="12" max="12" width="8.625" style="1" bestFit="1" customWidth="1"/>
    <col min="13" max="13" width="0.375" style="1" customWidth="1"/>
    <col min="14" max="256" width="9" style="1"/>
    <col min="257" max="257" width="0.625" style="1" customWidth="1"/>
    <col min="258" max="258" width="3.625" style="1" customWidth="1"/>
    <col min="259" max="259" width="5.125" style="1" customWidth="1"/>
    <col min="260" max="260" width="16.25" style="1" customWidth="1"/>
    <col min="261" max="261" width="13.375" style="1" customWidth="1"/>
    <col min="262" max="262" width="12.625" style="1" customWidth="1"/>
    <col min="263" max="263" width="12.75" style="1" customWidth="1"/>
    <col min="264" max="264" width="8.625" style="1" customWidth="1"/>
    <col min="265" max="265" width="19.5" style="1" customWidth="1"/>
    <col min="266" max="266" width="8.125" style="1" bestFit="1" customWidth="1"/>
    <col min="267" max="267" width="8.25" style="1" bestFit="1" customWidth="1"/>
    <col min="268" max="268" width="8.625" style="1" bestFit="1" customWidth="1"/>
    <col min="269" max="269" width="0.375" style="1" customWidth="1"/>
    <col min="270" max="512" width="9" style="1"/>
    <col min="513" max="513" width="0.625" style="1" customWidth="1"/>
    <col min="514" max="514" width="3.625" style="1" customWidth="1"/>
    <col min="515" max="515" width="5.125" style="1" customWidth="1"/>
    <col min="516" max="516" width="16.25" style="1" customWidth="1"/>
    <col min="517" max="517" width="13.375" style="1" customWidth="1"/>
    <col min="518" max="518" width="12.625" style="1" customWidth="1"/>
    <col min="519" max="519" width="12.75" style="1" customWidth="1"/>
    <col min="520" max="520" width="8.625" style="1" customWidth="1"/>
    <col min="521" max="521" width="19.5" style="1" customWidth="1"/>
    <col min="522" max="522" width="8.125" style="1" bestFit="1" customWidth="1"/>
    <col min="523" max="523" width="8.25" style="1" bestFit="1" customWidth="1"/>
    <col min="524" max="524" width="8.625" style="1" bestFit="1" customWidth="1"/>
    <col min="525" max="525" width="0.375" style="1" customWidth="1"/>
    <col min="526" max="768" width="9" style="1"/>
    <col min="769" max="769" width="0.625" style="1" customWidth="1"/>
    <col min="770" max="770" width="3.625" style="1" customWidth="1"/>
    <col min="771" max="771" width="5.125" style="1" customWidth="1"/>
    <col min="772" max="772" width="16.25" style="1" customWidth="1"/>
    <col min="773" max="773" width="13.375" style="1" customWidth="1"/>
    <col min="774" max="774" width="12.625" style="1" customWidth="1"/>
    <col min="775" max="775" width="12.75" style="1" customWidth="1"/>
    <col min="776" max="776" width="8.625" style="1" customWidth="1"/>
    <col min="777" max="777" width="19.5" style="1" customWidth="1"/>
    <col min="778" max="778" width="8.125" style="1" bestFit="1" customWidth="1"/>
    <col min="779" max="779" width="8.25" style="1" bestFit="1" customWidth="1"/>
    <col min="780" max="780" width="8.625" style="1" bestFit="1" customWidth="1"/>
    <col min="781" max="781" width="0.375" style="1" customWidth="1"/>
    <col min="782" max="1024" width="9" style="1"/>
    <col min="1025" max="1025" width="0.625" style="1" customWidth="1"/>
    <col min="1026" max="1026" width="3.625" style="1" customWidth="1"/>
    <col min="1027" max="1027" width="5.125" style="1" customWidth="1"/>
    <col min="1028" max="1028" width="16.25" style="1" customWidth="1"/>
    <col min="1029" max="1029" width="13.375" style="1" customWidth="1"/>
    <col min="1030" max="1030" width="12.625" style="1" customWidth="1"/>
    <col min="1031" max="1031" width="12.75" style="1" customWidth="1"/>
    <col min="1032" max="1032" width="8.625" style="1" customWidth="1"/>
    <col min="1033" max="1033" width="19.5" style="1" customWidth="1"/>
    <col min="1034" max="1034" width="8.125" style="1" bestFit="1" customWidth="1"/>
    <col min="1035" max="1035" width="8.25" style="1" bestFit="1" customWidth="1"/>
    <col min="1036" max="1036" width="8.625" style="1" bestFit="1" customWidth="1"/>
    <col min="1037" max="1037" width="0.375" style="1" customWidth="1"/>
    <col min="1038" max="1280" width="9" style="1"/>
    <col min="1281" max="1281" width="0.625" style="1" customWidth="1"/>
    <col min="1282" max="1282" width="3.625" style="1" customWidth="1"/>
    <col min="1283" max="1283" width="5.125" style="1" customWidth="1"/>
    <col min="1284" max="1284" width="16.25" style="1" customWidth="1"/>
    <col min="1285" max="1285" width="13.375" style="1" customWidth="1"/>
    <col min="1286" max="1286" width="12.625" style="1" customWidth="1"/>
    <col min="1287" max="1287" width="12.75" style="1" customWidth="1"/>
    <col min="1288" max="1288" width="8.625" style="1" customWidth="1"/>
    <col min="1289" max="1289" width="19.5" style="1" customWidth="1"/>
    <col min="1290" max="1290" width="8.125" style="1" bestFit="1" customWidth="1"/>
    <col min="1291" max="1291" width="8.25" style="1" bestFit="1" customWidth="1"/>
    <col min="1292" max="1292" width="8.625" style="1" bestFit="1" customWidth="1"/>
    <col min="1293" max="1293" width="0.375" style="1" customWidth="1"/>
    <col min="1294" max="1536" width="9" style="1"/>
    <col min="1537" max="1537" width="0.625" style="1" customWidth="1"/>
    <col min="1538" max="1538" width="3.625" style="1" customWidth="1"/>
    <col min="1539" max="1539" width="5.125" style="1" customWidth="1"/>
    <col min="1540" max="1540" width="16.25" style="1" customWidth="1"/>
    <col min="1541" max="1541" width="13.375" style="1" customWidth="1"/>
    <col min="1542" max="1542" width="12.625" style="1" customWidth="1"/>
    <col min="1543" max="1543" width="12.75" style="1" customWidth="1"/>
    <col min="1544" max="1544" width="8.625" style="1" customWidth="1"/>
    <col min="1545" max="1545" width="19.5" style="1" customWidth="1"/>
    <col min="1546" max="1546" width="8.125" style="1" bestFit="1" customWidth="1"/>
    <col min="1547" max="1547" width="8.25" style="1" bestFit="1" customWidth="1"/>
    <col min="1548" max="1548" width="8.625" style="1" bestFit="1" customWidth="1"/>
    <col min="1549" max="1549" width="0.375" style="1" customWidth="1"/>
    <col min="1550" max="1792" width="9" style="1"/>
    <col min="1793" max="1793" width="0.625" style="1" customWidth="1"/>
    <col min="1794" max="1794" width="3.625" style="1" customWidth="1"/>
    <col min="1795" max="1795" width="5.125" style="1" customWidth="1"/>
    <col min="1796" max="1796" width="16.25" style="1" customWidth="1"/>
    <col min="1797" max="1797" width="13.375" style="1" customWidth="1"/>
    <col min="1798" max="1798" width="12.625" style="1" customWidth="1"/>
    <col min="1799" max="1799" width="12.75" style="1" customWidth="1"/>
    <col min="1800" max="1800" width="8.625" style="1" customWidth="1"/>
    <col min="1801" max="1801" width="19.5" style="1" customWidth="1"/>
    <col min="1802" max="1802" width="8.125" style="1" bestFit="1" customWidth="1"/>
    <col min="1803" max="1803" width="8.25" style="1" bestFit="1" customWidth="1"/>
    <col min="1804" max="1804" width="8.625" style="1" bestFit="1" customWidth="1"/>
    <col min="1805" max="1805" width="0.375" style="1" customWidth="1"/>
    <col min="1806" max="2048" width="9" style="1"/>
    <col min="2049" max="2049" width="0.625" style="1" customWidth="1"/>
    <col min="2050" max="2050" width="3.625" style="1" customWidth="1"/>
    <col min="2051" max="2051" width="5.125" style="1" customWidth="1"/>
    <col min="2052" max="2052" width="16.25" style="1" customWidth="1"/>
    <col min="2053" max="2053" width="13.375" style="1" customWidth="1"/>
    <col min="2054" max="2054" width="12.625" style="1" customWidth="1"/>
    <col min="2055" max="2055" width="12.75" style="1" customWidth="1"/>
    <col min="2056" max="2056" width="8.625" style="1" customWidth="1"/>
    <col min="2057" max="2057" width="19.5" style="1" customWidth="1"/>
    <col min="2058" max="2058" width="8.125" style="1" bestFit="1" customWidth="1"/>
    <col min="2059" max="2059" width="8.25" style="1" bestFit="1" customWidth="1"/>
    <col min="2060" max="2060" width="8.625" style="1" bestFit="1" customWidth="1"/>
    <col min="2061" max="2061" width="0.375" style="1" customWidth="1"/>
    <col min="2062" max="2304" width="9" style="1"/>
    <col min="2305" max="2305" width="0.625" style="1" customWidth="1"/>
    <col min="2306" max="2306" width="3.625" style="1" customWidth="1"/>
    <col min="2307" max="2307" width="5.125" style="1" customWidth="1"/>
    <col min="2308" max="2308" width="16.25" style="1" customWidth="1"/>
    <col min="2309" max="2309" width="13.375" style="1" customWidth="1"/>
    <col min="2310" max="2310" width="12.625" style="1" customWidth="1"/>
    <col min="2311" max="2311" width="12.75" style="1" customWidth="1"/>
    <col min="2312" max="2312" width="8.625" style="1" customWidth="1"/>
    <col min="2313" max="2313" width="19.5" style="1" customWidth="1"/>
    <col min="2314" max="2314" width="8.125" style="1" bestFit="1" customWidth="1"/>
    <col min="2315" max="2315" width="8.25" style="1" bestFit="1" customWidth="1"/>
    <col min="2316" max="2316" width="8.625" style="1" bestFit="1" customWidth="1"/>
    <col min="2317" max="2317" width="0.375" style="1" customWidth="1"/>
    <col min="2318" max="2560" width="9" style="1"/>
    <col min="2561" max="2561" width="0.625" style="1" customWidth="1"/>
    <col min="2562" max="2562" width="3.625" style="1" customWidth="1"/>
    <col min="2563" max="2563" width="5.125" style="1" customWidth="1"/>
    <col min="2564" max="2564" width="16.25" style="1" customWidth="1"/>
    <col min="2565" max="2565" width="13.375" style="1" customWidth="1"/>
    <col min="2566" max="2566" width="12.625" style="1" customWidth="1"/>
    <col min="2567" max="2567" width="12.75" style="1" customWidth="1"/>
    <col min="2568" max="2568" width="8.625" style="1" customWidth="1"/>
    <col min="2569" max="2569" width="19.5" style="1" customWidth="1"/>
    <col min="2570" max="2570" width="8.125" style="1" bestFit="1" customWidth="1"/>
    <col min="2571" max="2571" width="8.25" style="1" bestFit="1" customWidth="1"/>
    <col min="2572" max="2572" width="8.625" style="1" bestFit="1" customWidth="1"/>
    <col min="2573" max="2573" width="0.375" style="1" customWidth="1"/>
    <col min="2574" max="2816" width="9" style="1"/>
    <col min="2817" max="2817" width="0.625" style="1" customWidth="1"/>
    <col min="2818" max="2818" width="3.625" style="1" customWidth="1"/>
    <col min="2819" max="2819" width="5.125" style="1" customWidth="1"/>
    <col min="2820" max="2820" width="16.25" style="1" customWidth="1"/>
    <col min="2821" max="2821" width="13.375" style="1" customWidth="1"/>
    <col min="2822" max="2822" width="12.625" style="1" customWidth="1"/>
    <col min="2823" max="2823" width="12.75" style="1" customWidth="1"/>
    <col min="2824" max="2824" width="8.625" style="1" customWidth="1"/>
    <col min="2825" max="2825" width="19.5" style="1" customWidth="1"/>
    <col min="2826" max="2826" width="8.125" style="1" bestFit="1" customWidth="1"/>
    <col min="2827" max="2827" width="8.25" style="1" bestFit="1" customWidth="1"/>
    <col min="2828" max="2828" width="8.625" style="1" bestFit="1" customWidth="1"/>
    <col min="2829" max="2829" width="0.375" style="1" customWidth="1"/>
    <col min="2830" max="3072" width="9" style="1"/>
    <col min="3073" max="3073" width="0.625" style="1" customWidth="1"/>
    <col min="3074" max="3074" width="3.625" style="1" customWidth="1"/>
    <col min="3075" max="3075" width="5.125" style="1" customWidth="1"/>
    <col min="3076" max="3076" width="16.25" style="1" customWidth="1"/>
    <col min="3077" max="3077" width="13.375" style="1" customWidth="1"/>
    <col min="3078" max="3078" width="12.625" style="1" customWidth="1"/>
    <col min="3079" max="3079" width="12.75" style="1" customWidth="1"/>
    <col min="3080" max="3080" width="8.625" style="1" customWidth="1"/>
    <col min="3081" max="3081" width="19.5" style="1" customWidth="1"/>
    <col min="3082" max="3082" width="8.125" style="1" bestFit="1" customWidth="1"/>
    <col min="3083" max="3083" width="8.25" style="1" bestFit="1" customWidth="1"/>
    <col min="3084" max="3084" width="8.625" style="1" bestFit="1" customWidth="1"/>
    <col min="3085" max="3085" width="0.375" style="1" customWidth="1"/>
    <col min="3086" max="3328" width="9" style="1"/>
    <col min="3329" max="3329" width="0.625" style="1" customWidth="1"/>
    <col min="3330" max="3330" width="3.625" style="1" customWidth="1"/>
    <col min="3331" max="3331" width="5.125" style="1" customWidth="1"/>
    <col min="3332" max="3332" width="16.25" style="1" customWidth="1"/>
    <col min="3333" max="3333" width="13.375" style="1" customWidth="1"/>
    <col min="3334" max="3334" width="12.625" style="1" customWidth="1"/>
    <col min="3335" max="3335" width="12.75" style="1" customWidth="1"/>
    <col min="3336" max="3336" width="8.625" style="1" customWidth="1"/>
    <col min="3337" max="3337" width="19.5" style="1" customWidth="1"/>
    <col min="3338" max="3338" width="8.125" style="1" bestFit="1" customWidth="1"/>
    <col min="3339" max="3339" width="8.25" style="1" bestFit="1" customWidth="1"/>
    <col min="3340" max="3340" width="8.625" style="1" bestFit="1" customWidth="1"/>
    <col min="3341" max="3341" width="0.375" style="1" customWidth="1"/>
    <col min="3342" max="3584" width="9" style="1"/>
    <col min="3585" max="3585" width="0.625" style="1" customWidth="1"/>
    <col min="3586" max="3586" width="3.625" style="1" customWidth="1"/>
    <col min="3587" max="3587" width="5.125" style="1" customWidth="1"/>
    <col min="3588" max="3588" width="16.25" style="1" customWidth="1"/>
    <col min="3589" max="3589" width="13.375" style="1" customWidth="1"/>
    <col min="3590" max="3590" width="12.625" style="1" customWidth="1"/>
    <col min="3591" max="3591" width="12.75" style="1" customWidth="1"/>
    <col min="3592" max="3592" width="8.625" style="1" customWidth="1"/>
    <col min="3593" max="3593" width="19.5" style="1" customWidth="1"/>
    <col min="3594" max="3594" width="8.125" style="1" bestFit="1" customWidth="1"/>
    <col min="3595" max="3595" width="8.25" style="1" bestFit="1" customWidth="1"/>
    <col min="3596" max="3596" width="8.625" style="1" bestFit="1" customWidth="1"/>
    <col min="3597" max="3597" width="0.375" style="1" customWidth="1"/>
    <col min="3598" max="3840" width="9" style="1"/>
    <col min="3841" max="3841" width="0.625" style="1" customWidth="1"/>
    <col min="3842" max="3842" width="3.625" style="1" customWidth="1"/>
    <col min="3843" max="3843" width="5.125" style="1" customWidth="1"/>
    <col min="3844" max="3844" width="16.25" style="1" customWidth="1"/>
    <col min="3845" max="3845" width="13.375" style="1" customWidth="1"/>
    <col min="3846" max="3846" width="12.625" style="1" customWidth="1"/>
    <col min="3847" max="3847" width="12.75" style="1" customWidth="1"/>
    <col min="3848" max="3848" width="8.625" style="1" customWidth="1"/>
    <col min="3849" max="3849" width="19.5" style="1" customWidth="1"/>
    <col min="3850" max="3850" width="8.125" style="1" bestFit="1" customWidth="1"/>
    <col min="3851" max="3851" width="8.25" style="1" bestFit="1" customWidth="1"/>
    <col min="3852" max="3852" width="8.625" style="1" bestFit="1" customWidth="1"/>
    <col min="3853" max="3853" width="0.375" style="1" customWidth="1"/>
    <col min="3854" max="4096" width="9" style="1"/>
    <col min="4097" max="4097" width="0.625" style="1" customWidth="1"/>
    <col min="4098" max="4098" width="3.625" style="1" customWidth="1"/>
    <col min="4099" max="4099" width="5.125" style="1" customWidth="1"/>
    <col min="4100" max="4100" width="16.25" style="1" customWidth="1"/>
    <col min="4101" max="4101" width="13.375" style="1" customWidth="1"/>
    <col min="4102" max="4102" width="12.625" style="1" customWidth="1"/>
    <col min="4103" max="4103" width="12.75" style="1" customWidth="1"/>
    <col min="4104" max="4104" width="8.625" style="1" customWidth="1"/>
    <col min="4105" max="4105" width="19.5" style="1" customWidth="1"/>
    <col min="4106" max="4106" width="8.125" style="1" bestFit="1" customWidth="1"/>
    <col min="4107" max="4107" width="8.25" style="1" bestFit="1" customWidth="1"/>
    <col min="4108" max="4108" width="8.625" style="1" bestFit="1" customWidth="1"/>
    <col min="4109" max="4109" width="0.375" style="1" customWidth="1"/>
    <col min="4110" max="4352" width="9" style="1"/>
    <col min="4353" max="4353" width="0.625" style="1" customWidth="1"/>
    <col min="4354" max="4354" width="3.625" style="1" customWidth="1"/>
    <col min="4355" max="4355" width="5.125" style="1" customWidth="1"/>
    <col min="4356" max="4356" width="16.25" style="1" customWidth="1"/>
    <col min="4357" max="4357" width="13.375" style="1" customWidth="1"/>
    <col min="4358" max="4358" width="12.625" style="1" customWidth="1"/>
    <col min="4359" max="4359" width="12.75" style="1" customWidth="1"/>
    <col min="4360" max="4360" width="8.625" style="1" customWidth="1"/>
    <col min="4361" max="4361" width="19.5" style="1" customWidth="1"/>
    <col min="4362" max="4362" width="8.125" style="1" bestFit="1" customWidth="1"/>
    <col min="4363" max="4363" width="8.25" style="1" bestFit="1" customWidth="1"/>
    <col min="4364" max="4364" width="8.625" style="1" bestFit="1" customWidth="1"/>
    <col min="4365" max="4365" width="0.375" style="1" customWidth="1"/>
    <col min="4366" max="4608" width="9" style="1"/>
    <col min="4609" max="4609" width="0.625" style="1" customWidth="1"/>
    <col min="4610" max="4610" width="3.625" style="1" customWidth="1"/>
    <col min="4611" max="4611" width="5.125" style="1" customWidth="1"/>
    <col min="4612" max="4612" width="16.25" style="1" customWidth="1"/>
    <col min="4613" max="4613" width="13.375" style="1" customWidth="1"/>
    <col min="4614" max="4614" width="12.625" style="1" customWidth="1"/>
    <col min="4615" max="4615" width="12.75" style="1" customWidth="1"/>
    <col min="4616" max="4616" width="8.625" style="1" customWidth="1"/>
    <col min="4617" max="4617" width="19.5" style="1" customWidth="1"/>
    <col min="4618" max="4618" width="8.125" style="1" bestFit="1" customWidth="1"/>
    <col min="4619" max="4619" width="8.25" style="1" bestFit="1" customWidth="1"/>
    <col min="4620" max="4620" width="8.625" style="1" bestFit="1" customWidth="1"/>
    <col min="4621" max="4621" width="0.375" style="1" customWidth="1"/>
    <col min="4622" max="4864" width="9" style="1"/>
    <col min="4865" max="4865" width="0.625" style="1" customWidth="1"/>
    <col min="4866" max="4866" width="3.625" style="1" customWidth="1"/>
    <col min="4867" max="4867" width="5.125" style="1" customWidth="1"/>
    <col min="4868" max="4868" width="16.25" style="1" customWidth="1"/>
    <col min="4869" max="4869" width="13.375" style="1" customWidth="1"/>
    <col min="4870" max="4870" width="12.625" style="1" customWidth="1"/>
    <col min="4871" max="4871" width="12.75" style="1" customWidth="1"/>
    <col min="4872" max="4872" width="8.625" style="1" customWidth="1"/>
    <col min="4873" max="4873" width="19.5" style="1" customWidth="1"/>
    <col min="4874" max="4874" width="8.125" style="1" bestFit="1" customWidth="1"/>
    <col min="4875" max="4875" width="8.25" style="1" bestFit="1" customWidth="1"/>
    <col min="4876" max="4876" width="8.625" style="1" bestFit="1" customWidth="1"/>
    <col min="4877" max="4877" width="0.375" style="1" customWidth="1"/>
    <col min="4878" max="5120" width="9" style="1"/>
    <col min="5121" max="5121" width="0.625" style="1" customWidth="1"/>
    <col min="5122" max="5122" width="3.625" style="1" customWidth="1"/>
    <col min="5123" max="5123" width="5.125" style="1" customWidth="1"/>
    <col min="5124" max="5124" width="16.25" style="1" customWidth="1"/>
    <col min="5125" max="5125" width="13.375" style="1" customWidth="1"/>
    <col min="5126" max="5126" width="12.625" style="1" customWidth="1"/>
    <col min="5127" max="5127" width="12.75" style="1" customWidth="1"/>
    <col min="5128" max="5128" width="8.625" style="1" customWidth="1"/>
    <col min="5129" max="5129" width="19.5" style="1" customWidth="1"/>
    <col min="5130" max="5130" width="8.125" style="1" bestFit="1" customWidth="1"/>
    <col min="5131" max="5131" width="8.25" style="1" bestFit="1" customWidth="1"/>
    <col min="5132" max="5132" width="8.625" style="1" bestFit="1" customWidth="1"/>
    <col min="5133" max="5133" width="0.375" style="1" customWidth="1"/>
    <col min="5134" max="5376" width="9" style="1"/>
    <col min="5377" max="5377" width="0.625" style="1" customWidth="1"/>
    <col min="5378" max="5378" width="3.625" style="1" customWidth="1"/>
    <col min="5379" max="5379" width="5.125" style="1" customWidth="1"/>
    <col min="5380" max="5380" width="16.25" style="1" customWidth="1"/>
    <col min="5381" max="5381" width="13.375" style="1" customWidth="1"/>
    <col min="5382" max="5382" width="12.625" style="1" customWidth="1"/>
    <col min="5383" max="5383" width="12.75" style="1" customWidth="1"/>
    <col min="5384" max="5384" width="8.625" style="1" customWidth="1"/>
    <col min="5385" max="5385" width="19.5" style="1" customWidth="1"/>
    <col min="5386" max="5386" width="8.125" style="1" bestFit="1" customWidth="1"/>
    <col min="5387" max="5387" width="8.25" style="1" bestFit="1" customWidth="1"/>
    <col min="5388" max="5388" width="8.625" style="1" bestFit="1" customWidth="1"/>
    <col min="5389" max="5389" width="0.375" style="1" customWidth="1"/>
    <col min="5390" max="5632" width="9" style="1"/>
    <col min="5633" max="5633" width="0.625" style="1" customWidth="1"/>
    <col min="5634" max="5634" width="3.625" style="1" customWidth="1"/>
    <col min="5635" max="5635" width="5.125" style="1" customWidth="1"/>
    <col min="5636" max="5636" width="16.25" style="1" customWidth="1"/>
    <col min="5637" max="5637" width="13.375" style="1" customWidth="1"/>
    <col min="5638" max="5638" width="12.625" style="1" customWidth="1"/>
    <col min="5639" max="5639" width="12.75" style="1" customWidth="1"/>
    <col min="5640" max="5640" width="8.625" style="1" customWidth="1"/>
    <col min="5641" max="5641" width="19.5" style="1" customWidth="1"/>
    <col min="5642" max="5642" width="8.125" style="1" bestFit="1" customWidth="1"/>
    <col min="5643" max="5643" width="8.25" style="1" bestFit="1" customWidth="1"/>
    <col min="5644" max="5644" width="8.625" style="1" bestFit="1" customWidth="1"/>
    <col min="5645" max="5645" width="0.375" style="1" customWidth="1"/>
    <col min="5646" max="5888" width="9" style="1"/>
    <col min="5889" max="5889" width="0.625" style="1" customWidth="1"/>
    <col min="5890" max="5890" width="3.625" style="1" customWidth="1"/>
    <col min="5891" max="5891" width="5.125" style="1" customWidth="1"/>
    <col min="5892" max="5892" width="16.25" style="1" customWidth="1"/>
    <col min="5893" max="5893" width="13.375" style="1" customWidth="1"/>
    <col min="5894" max="5894" width="12.625" style="1" customWidth="1"/>
    <col min="5895" max="5895" width="12.75" style="1" customWidth="1"/>
    <col min="5896" max="5896" width="8.625" style="1" customWidth="1"/>
    <col min="5897" max="5897" width="19.5" style="1" customWidth="1"/>
    <col min="5898" max="5898" width="8.125" style="1" bestFit="1" customWidth="1"/>
    <col min="5899" max="5899" width="8.25" style="1" bestFit="1" customWidth="1"/>
    <col min="5900" max="5900" width="8.625" style="1" bestFit="1" customWidth="1"/>
    <col min="5901" max="5901" width="0.375" style="1" customWidth="1"/>
    <col min="5902" max="6144" width="9" style="1"/>
    <col min="6145" max="6145" width="0.625" style="1" customWidth="1"/>
    <col min="6146" max="6146" width="3.625" style="1" customWidth="1"/>
    <col min="6147" max="6147" width="5.125" style="1" customWidth="1"/>
    <col min="6148" max="6148" width="16.25" style="1" customWidth="1"/>
    <col min="6149" max="6149" width="13.375" style="1" customWidth="1"/>
    <col min="6150" max="6150" width="12.625" style="1" customWidth="1"/>
    <col min="6151" max="6151" width="12.75" style="1" customWidth="1"/>
    <col min="6152" max="6152" width="8.625" style="1" customWidth="1"/>
    <col min="6153" max="6153" width="19.5" style="1" customWidth="1"/>
    <col min="6154" max="6154" width="8.125" style="1" bestFit="1" customWidth="1"/>
    <col min="6155" max="6155" width="8.25" style="1" bestFit="1" customWidth="1"/>
    <col min="6156" max="6156" width="8.625" style="1" bestFit="1" customWidth="1"/>
    <col min="6157" max="6157" width="0.375" style="1" customWidth="1"/>
    <col min="6158" max="6400" width="9" style="1"/>
    <col min="6401" max="6401" width="0.625" style="1" customWidth="1"/>
    <col min="6402" max="6402" width="3.625" style="1" customWidth="1"/>
    <col min="6403" max="6403" width="5.125" style="1" customWidth="1"/>
    <col min="6404" max="6404" width="16.25" style="1" customWidth="1"/>
    <col min="6405" max="6405" width="13.375" style="1" customWidth="1"/>
    <col min="6406" max="6406" width="12.625" style="1" customWidth="1"/>
    <col min="6407" max="6407" width="12.75" style="1" customWidth="1"/>
    <col min="6408" max="6408" width="8.625" style="1" customWidth="1"/>
    <col min="6409" max="6409" width="19.5" style="1" customWidth="1"/>
    <col min="6410" max="6410" width="8.125" style="1" bestFit="1" customWidth="1"/>
    <col min="6411" max="6411" width="8.25" style="1" bestFit="1" customWidth="1"/>
    <col min="6412" max="6412" width="8.625" style="1" bestFit="1" customWidth="1"/>
    <col min="6413" max="6413" width="0.375" style="1" customWidth="1"/>
    <col min="6414" max="6656" width="9" style="1"/>
    <col min="6657" max="6657" width="0.625" style="1" customWidth="1"/>
    <col min="6658" max="6658" width="3.625" style="1" customWidth="1"/>
    <col min="6659" max="6659" width="5.125" style="1" customWidth="1"/>
    <col min="6660" max="6660" width="16.25" style="1" customWidth="1"/>
    <col min="6661" max="6661" width="13.375" style="1" customWidth="1"/>
    <col min="6662" max="6662" width="12.625" style="1" customWidth="1"/>
    <col min="6663" max="6663" width="12.75" style="1" customWidth="1"/>
    <col min="6664" max="6664" width="8.625" style="1" customWidth="1"/>
    <col min="6665" max="6665" width="19.5" style="1" customWidth="1"/>
    <col min="6666" max="6666" width="8.125" style="1" bestFit="1" customWidth="1"/>
    <col min="6667" max="6667" width="8.25" style="1" bestFit="1" customWidth="1"/>
    <col min="6668" max="6668" width="8.625" style="1" bestFit="1" customWidth="1"/>
    <col min="6669" max="6669" width="0.375" style="1" customWidth="1"/>
    <col min="6670" max="6912" width="9" style="1"/>
    <col min="6913" max="6913" width="0.625" style="1" customWidth="1"/>
    <col min="6914" max="6914" width="3.625" style="1" customWidth="1"/>
    <col min="6915" max="6915" width="5.125" style="1" customWidth="1"/>
    <col min="6916" max="6916" width="16.25" style="1" customWidth="1"/>
    <col min="6917" max="6917" width="13.375" style="1" customWidth="1"/>
    <col min="6918" max="6918" width="12.625" style="1" customWidth="1"/>
    <col min="6919" max="6919" width="12.75" style="1" customWidth="1"/>
    <col min="6920" max="6920" width="8.625" style="1" customWidth="1"/>
    <col min="6921" max="6921" width="19.5" style="1" customWidth="1"/>
    <col min="6922" max="6922" width="8.125" style="1" bestFit="1" customWidth="1"/>
    <col min="6923" max="6923" width="8.25" style="1" bestFit="1" customWidth="1"/>
    <col min="6924" max="6924" width="8.625" style="1" bestFit="1" customWidth="1"/>
    <col min="6925" max="6925" width="0.375" style="1" customWidth="1"/>
    <col min="6926" max="7168" width="9" style="1"/>
    <col min="7169" max="7169" width="0.625" style="1" customWidth="1"/>
    <col min="7170" max="7170" width="3.625" style="1" customWidth="1"/>
    <col min="7171" max="7171" width="5.125" style="1" customWidth="1"/>
    <col min="7172" max="7172" width="16.25" style="1" customWidth="1"/>
    <col min="7173" max="7173" width="13.375" style="1" customWidth="1"/>
    <col min="7174" max="7174" width="12.625" style="1" customWidth="1"/>
    <col min="7175" max="7175" width="12.75" style="1" customWidth="1"/>
    <col min="7176" max="7176" width="8.625" style="1" customWidth="1"/>
    <col min="7177" max="7177" width="19.5" style="1" customWidth="1"/>
    <col min="7178" max="7178" width="8.125" style="1" bestFit="1" customWidth="1"/>
    <col min="7179" max="7179" width="8.25" style="1" bestFit="1" customWidth="1"/>
    <col min="7180" max="7180" width="8.625" style="1" bestFit="1" customWidth="1"/>
    <col min="7181" max="7181" width="0.375" style="1" customWidth="1"/>
    <col min="7182" max="7424" width="9" style="1"/>
    <col min="7425" max="7425" width="0.625" style="1" customWidth="1"/>
    <col min="7426" max="7426" width="3.625" style="1" customWidth="1"/>
    <col min="7427" max="7427" width="5.125" style="1" customWidth="1"/>
    <col min="7428" max="7428" width="16.25" style="1" customWidth="1"/>
    <col min="7429" max="7429" width="13.375" style="1" customWidth="1"/>
    <col min="7430" max="7430" width="12.625" style="1" customWidth="1"/>
    <col min="7431" max="7431" width="12.75" style="1" customWidth="1"/>
    <col min="7432" max="7432" width="8.625" style="1" customWidth="1"/>
    <col min="7433" max="7433" width="19.5" style="1" customWidth="1"/>
    <col min="7434" max="7434" width="8.125" style="1" bestFit="1" customWidth="1"/>
    <col min="7435" max="7435" width="8.25" style="1" bestFit="1" customWidth="1"/>
    <col min="7436" max="7436" width="8.625" style="1" bestFit="1" customWidth="1"/>
    <col min="7437" max="7437" width="0.375" style="1" customWidth="1"/>
    <col min="7438" max="7680" width="9" style="1"/>
    <col min="7681" max="7681" width="0.625" style="1" customWidth="1"/>
    <col min="7682" max="7682" width="3.625" style="1" customWidth="1"/>
    <col min="7683" max="7683" width="5.125" style="1" customWidth="1"/>
    <col min="7684" max="7684" width="16.25" style="1" customWidth="1"/>
    <col min="7685" max="7685" width="13.375" style="1" customWidth="1"/>
    <col min="7686" max="7686" width="12.625" style="1" customWidth="1"/>
    <col min="7687" max="7687" width="12.75" style="1" customWidth="1"/>
    <col min="7688" max="7688" width="8.625" style="1" customWidth="1"/>
    <col min="7689" max="7689" width="19.5" style="1" customWidth="1"/>
    <col min="7690" max="7690" width="8.125" style="1" bestFit="1" customWidth="1"/>
    <col min="7691" max="7691" width="8.25" style="1" bestFit="1" customWidth="1"/>
    <col min="7692" max="7692" width="8.625" style="1" bestFit="1" customWidth="1"/>
    <col min="7693" max="7693" width="0.375" style="1" customWidth="1"/>
    <col min="7694" max="7936" width="9" style="1"/>
    <col min="7937" max="7937" width="0.625" style="1" customWidth="1"/>
    <col min="7938" max="7938" width="3.625" style="1" customWidth="1"/>
    <col min="7939" max="7939" width="5.125" style="1" customWidth="1"/>
    <col min="7940" max="7940" width="16.25" style="1" customWidth="1"/>
    <col min="7941" max="7941" width="13.375" style="1" customWidth="1"/>
    <col min="7942" max="7942" width="12.625" style="1" customWidth="1"/>
    <col min="7943" max="7943" width="12.75" style="1" customWidth="1"/>
    <col min="7944" max="7944" width="8.625" style="1" customWidth="1"/>
    <col min="7945" max="7945" width="19.5" style="1" customWidth="1"/>
    <col min="7946" max="7946" width="8.125" style="1" bestFit="1" customWidth="1"/>
    <col min="7947" max="7947" width="8.25" style="1" bestFit="1" customWidth="1"/>
    <col min="7948" max="7948" width="8.625" style="1" bestFit="1" customWidth="1"/>
    <col min="7949" max="7949" width="0.375" style="1" customWidth="1"/>
    <col min="7950" max="8192" width="9" style="1"/>
    <col min="8193" max="8193" width="0.625" style="1" customWidth="1"/>
    <col min="8194" max="8194" width="3.625" style="1" customWidth="1"/>
    <col min="8195" max="8195" width="5.125" style="1" customWidth="1"/>
    <col min="8196" max="8196" width="16.25" style="1" customWidth="1"/>
    <col min="8197" max="8197" width="13.375" style="1" customWidth="1"/>
    <col min="8198" max="8198" width="12.625" style="1" customWidth="1"/>
    <col min="8199" max="8199" width="12.75" style="1" customWidth="1"/>
    <col min="8200" max="8200" width="8.625" style="1" customWidth="1"/>
    <col min="8201" max="8201" width="19.5" style="1" customWidth="1"/>
    <col min="8202" max="8202" width="8.125" style="1" bestFit="1" customWidth="1"/>
    <col min="8203" max="8203" width="8.25" style="1" bestFit="1" customWidth="1"/>
    <col min="8204" max="8204" width="8.625" style="1" bestFit="1" customWidth="1"/>
    <col min="8205" max="8205" width="0.375" style="1" customWidth="1"/>
    <col min="8206" max="8448" width="9" style="1"/>
    <col min="8449" max="8449" width="0.625" style="1" customWidth="1"/>
    <col min="8450" max="8450" width="3.625" style="1" customWidth="1"/>
    <col min="8451" max="8451" width="5.125" style="1" customWidth="1"/>
    <col min="8452" max="8452" width="16.25" style="1" customWidth="1"/>
    <col min="8453" max="8453" width="13.375" style="1" customWidth="1"/>
    <col min="8454" max="8454" width="12.625" style="1" customWidth="1"/>
    <col min="8455" max="8455" width="12.75" style="1" customWidth="1"/>
    <col min="8456" max="8456" width="8.625" style="1" customWidth="1"/>
    <col min="8457" max="8457" width="19.5" style="1" customWidth="1"/>
    <col min="8458" max="8458" width="8.125" style="1" bestFit="1" customWidth="1"/>
    <col min="8459" max="8459" width="8.25" style="1" bestFit="1" customWidth="1"/>
    <col min="8460" max="8460" width="8.625" style="1" bestFit="1" customWidth="1"/>
    <col min="8461" max="8461" width="0.375" style="1" customWidth="1"/>
    <col min="8462" max="8704" width="9" style="1"/>
    <col min="8705" max="8705" width="0.625" style="1" customWidth="1"/>
    <col min="8706" max="8706" width="3.625" style="1" customWidth="1"/>
    <col min="8707" max="8707" width="5.125" style="1" customWidth="1"/>
    <col min="8708" max="8708" width="16.25" style="1" customWidth="1"/>
    <col min="8709" max="8709" width="13.375" style="1" customWidth="1"/>
    <col min="8710" max="8710" width="12.625" style="1" customWidth="1"/>
    <col min="8711" max="8711" width="12.75" style="1" customWidth="1"/>
    <col min="8712" max="8712" width="8.625" style="1" customWidth="1"/>
    <col min="8713" max="8713" width="19.5" style="1" customWidth="1"/>
    <col min="8714" max="8714" width="8.125" style="1" bestFit="1" customWidth="1"/>
    <col min="8715" max="8715" width="8.25" style="1" bestFit="1" customWidth="1"/>
    <col min="8716" max="8716" width="8.625" style="1" bestFit="1" customWidth="1"/>
    <col min="8717" max="8717" width="0.375" style="1" customWidth="1"/>
    <col min="8718" max="8960" width="9" style="1"/>
    <col min="8961" max="8961" width="0.625" style="1" customWidth="1"/>
    <col min="8962" max="8962" width="3.625" style="1" customWidth="1"/>
    <col min="8963" max="8963" width="5.125" style="1" customWidth="1"/>
    <col min="8964" max="8964" width="16.25" style="1" customWidth="1"/>
    <col min="8965" max="8965" width="13.375" style="1" customWidth="1"/>
    <col min="8966" max="8966" width="12.625" style="1" customWidth="1"/>
    <col min="8967" max="8967" width="12.75" style="1" customWidth="1"/>
    <col min="8968" max="8968" width="8.625" style="1" customWidth="1"/>
    <col min="8969" max="8969" width="19.5" style="1" customWidth="1"/>
    <col min="8970" max="8970" width="8.125" style="1" bestFit="1" customWidth="1"/>
    <col min="8971" max="8971" width="8.25" style="1" bestFit="1" customWidth="1"/>
    <col min="8972" max="8972" width="8.625" style="1" bestFit="1" customWidth="1"/>
    <col min="8973" max="8973" width="0.375" style="1" customWidth="1"/>
    <col min="8974" max="9216" width="9" style="1"/>
    <col min="9217" max="9217" width="0.625" style="1" customWidth="1"/>
    <col min="9218" max="9218" width="3.625" style="1" customWidth="1"/>
    <col min="9219" max="9219" width="5.125" style="1" customWidth="1"/>
    <col min="9220" max="9220" width="16.25" style="1" customWidth="1"/>
    <col min="9221" max="9221" width="13.375" style="1" customWidth="1"/>
    <col min="9222" max="9222" width="12.625" style="1" customWidth="1"/>
    <col min="9223" max="9223" width="12.75" style="1" customWidth="1"/>
    <col min="9224" max="9224" width="8.625" style="1" customWidth="1"/>
    <col min="9225" max="9225" width="19.5" style="1" customWidth="1"/>
    <col min="9226" max="9226" width="8.125" style="1" bestFit="1" customWidth="1"/>
    <col min="9227" max="9227" width="8.25" style="1" bestFit="1" customWidth="1"/>
    <col min="9228" max="9228" width="8.625" style="1" bestFit="1" customWidth="1"/>
    <col min="9229" max="9229" width="0.375" style="1" customWidth="1"/>
    <col min="9230" max="9472" width="9" style="1"/>
    <col min="9473" max="9473" width="0.625" style="1" customWidth="1"/>
    <col min="9474" max="9474" width="3.625" style="1" customWidth="1"/>
    <col min="9475" max="9475" width="5.125" style="1" customWidth="1"/>
    <col min="9476" max="9476" width="16.25" style="1" customWidth="1"/>
    <col min="9477" max="9477" width="13.375" style="1" customWidth="1"/>
    <col min="9478" max="9478" width="12.625" style="1" customWidth="1"/>
    <col min="9479" max="9479" width="12.75" style="1" customWidth="1"/>
    <col min="9480" max="9480" width="8.625" style="1" customWidth="1"/>
    <col min="9481" max="9481" width="19.5" style="1" customWidth="1"/>
    <col min="9482" max="9482" width="8.125" style="1" bestFit="1" customWidth="1"/>
    <col min="9483" max="9483" width="8.25" style="1" bestFit="1" customWidth="1"/>
    <col min="9484" max="9484" width="8.625" style="1" bestFit="1" customWidth="1"/>
    <col min="9485" max="9485" width="0.375" style="1" customWidth="1"/>
    <col min="9486" max="9728" width="9" style="1"/>
    <col min="9729" max="9729" width="0.625" style="1" customWidth="1"/>
    <col min="9730" max="9730" width="3.625" style="1" customWidth="1"/>
    <col min="9731" max="9731" width="5.125" style="1" customWidth="1"/>
    <col min="9732" max="9732" width="16.25" style="1" customWidth="1"/>
    <col min="9733" max="9733" width="13.375" style="1" customWidth="1"/>
    <col min="9734" max="9734" width="12.625" style="1" customWidth="1"/>
    <col min="9735" max="9735" width="12.75" style="1" customWidth="1"/>
    <col min="9736" max="9736" width="8.625" style="1" customWidth="1"/>
    <col min="9737" max="9737" width="19.5" style="1" customWidth="1"/>
    <col min="9738" max="9738" width="8.125" style="1" bestFit="1" customWidth="1"/>
    <col min="9739" max="9739" width="8.25" style="1" bestFit="1" customWidth="1"/>
    <col min="9740" max="9740" width="8.625" style="1" bestFit="1" customWidth="1"/>
    <col min="9741" max="9741" width="0.375" style="1" customWidth="1"/>
    <col min="9742" max="9984" width="9" style="1"/>
    <col min="9985" max="9985" width="0.625" style="1" customWidth="1"/>
    <col min="9986" max="9986" width="3.625" style="1" customWidth="1"/>
    <col min="9987" max="9987" width="5.125" style="1" customWidth="1"/>
    <col min="9988" max="9988" width="16.25" style="1" customWidth="1"/>
    <col min="9989" max="9989" width="13.375" style="1" customWidth="1"/>
    <col min="9990" max="9990" width="12.625" style="1" customWidth="1"/>
    <col min="9991" max="9991" width="12.75" style="1" customWidth="1"/>
    <col min="9992" max="9992" width="8.625" style="1" customWidth="1"/>
    <col min="9993" max="9993" width="19.5" style="1" customWidth="1"/>
    <col min="9994" max="9994" width="8.125" style="1" bestFit="1" customWidth="1"/>
    <col min="9995" max="9995" width="8.25" style="1" bestFit="1" customWidth="1"/>
    <col min="9996" max="9996" width="8.625" style="1" bestFit="1" customWidth="1"/>
    <col min="9997" max="9997" width="0.375" style="1" customWidth="1"/>
    <col min="9998" max="10240" width="9" style="1"/>
    <col min="10241" max="10241" width="0.625" style="1" customWidth="1"/>
    <col min="10242" max="10242" width="3.625" style="1" customWidth="1"/>
    <col min="10243" max="10243" width="5.125" style="1" customWidth="1"/>
    <col min="10244" max="10244" width="16.25" style="1" customWidth="1"/>
    <col min="10245" max="10245" width="13.375" style="1" customWidth="1"/>
    <col min="10246" max="10246" width="12.625" style="1" customWidth="1"/>
    <col min="10247" max="10247" width="12.75" style="1" customWidth="1"/>
    <col min="10248" max="10248" width="8.625" style="1" customWidth="1"/>
    <col min="10249" max="10249" width="19.5" style="1" customWidth="1"/>
    <col min="10250" max="10250" width="8.125" style="1" bestFit="1" customWidth="1"/>
    <col min="10251" max="10251" width="8.25" style="1" bestFit="1" customWidth="1"/>
    <col min="10252" max="10252" width="8.625" style="1" bestFit="1" customWidth="1"/>
    <col min="10253" max="10253" width="0.375" style="1" customWidth="1"/>
    <col min="10254" max="10496" width="9" style="1"/>
    <col min="10497" max="10497" width="0.625" style="1" customWidth="1"/>
    <col min="10498" max="10498" width="3.625" style="1" customWidth="1"/>
    <col min="10499" max="10499" width="5.125" style="1" customWidth="1"/>
    <col min="10500" max="10500" width="16.25" style="1" customWidth="1"/>
    <col min="10501" max="10501" width="13.375" style="1" customWidth="1"/>
    <col min="10502" max="10502" width="12.625" style="1" customWidth="1"/>
    <col min="10503" max="10503" width="12.75" style="1" customWidth="1"/>
    <col min="10504" max="10504" width="8.625" style="1" customWidth="1"/>
    <col min="10505" max="10505" width="19.5" style="1" customWidth="1"/>
    <col min="10506" max="10506" width="8.125" style="1" bestFit="1" customWidth="1"/>
    <col min="10507" max="10507" width="8.25" style="1" bestFit="1" customWidth="1"/>
    <col min="10508" max="10508" width="8.625" style="1" bestFit="1" customWidth="1"/>
    <col min="10509" max="10509" width="0.375" style="1" customWidth="1"/>
    <col min="10510" max="10752" width="9" style="1"/>
    <col min="10753" max="10753" width="0.625" style="1" customWidth="1"/>
    <col min="10754" max="10754" width="3.625" style="1" customWidth="1"/>
    <col min="10755" max="10755" width="5.125" style="1" customWidth="1"/>
    <col min="10756" max="10756" width="16.25" style="1" customWidth="1"/>
    <col min="10757" max="10757" width="13.375" style="1" customWidth="1"/>
    <col min="10758" max="10758" width="12.625" style="1" customWidth="1"/>
    <col min="10759" max="10759" width="12.75" style="1" customWidth="1"/>
    <col min="10760" max="10760" width="8.625" style="1" customWidth="1"/>
    <col min="10761" max="10761" width="19.5" style="1" customWidth="1"/>
    <col min="10762" max="10762" width="8.125" style="1" bestFit="1" customWidth="1"/>
    <col min="10763" max="10763" width="8.25" style="1" bestFit="1" customWidth="1"/>
    <col min="10764" max="10764" width="8.625" style="1" bestFit="1" customWidth="1"/>
    <col min="10765" max="10765" width="0.375" style="1" customWidth="1"/>
    <col min="10766" max="11008" width="9" style="1"/>
    <col min="11009" max="11009" width="0.625" style="1" customWidth="1"/>
    <col min="11010" max="11010" width="3.625" style="1" customWidth="1"/>
    <col min="11011" max="11011" width="5.125" style="1" customWidth="1"/>
    <col min="11012" max="11012" width="16.25" style="1" customWidth="1"/>
    <col min="11013" max="11013" width="13.375" style="1" customWidth="1"/>
    <col min="11014" max="11014" width="12.625" style="1" customWidth="1"/>
    <col min="11015" max="11015" width="12.75" style="1" customWidth="1"/>
    <col min="11016" max="11016" width="8.625" style="1" customWidth="1"/>
    <col min="11017" max="11017" width="19.5" style="1" customWidth="1"/>
    <col min="11018" max="11018" width="8.125" style="1" bestFit="1" customWidth="1"/>
    <col min="11019" max="11019" width="8.25" style="1" bestFit="1" customWidth="1"/>
    <col min="11020" max="11020" width="8.625" style="1" bestFit="1" customWidth="1"/>
    <col min="11021" max="11021" width="0.375" style="1" customWidth="1"/>
    <col min="11022" max="11264" width="9" style="1"/>
    <col min="11265" max="11265" width="0.625" style="1" customWidth="1"/>
    <col min="11266" max="11266" width="3.625" style="1" customWidth="1"/>
    <col min="11267" max="11267" width="5.125" style="1" customWidth="1"/>
    <col min="11268" max="11268" width="16.25" style="1" customWidth="1"/>
    <col min="11269" max="11269" width="13.375" style="1" customWidth="1"/>
    <col min="11270" max="11270" width="12.625" style="1" customWidth="1"/>
    <col min="11271" max="11271" width="12.75" style="1" customWidth="1"/>
    <col min="11272" max="11272" width="8.625" style="1" customWidth="1"/>
    <col min="11273" max="11273" width="19.5" style="1" customWidth="1"/>
    <col min="11274" max="11274" width="8.125" style="1" bestFit="1" customWidth="1"/>
    <col min="11275" max="11275" width="8.25" style="1" bestFit="1" customWidth="1"/>
    <col min="11276" max="11276" width="8.625" style="1" bestFit="1" customWidth="1"/>
    <col min="11277" max="11277" width="0.375" style="1" customWidth="1"/>
    <col min="11278" max="11520" width="9" style="1"/>
    <col min="11521" max="11521" width="0.625" style="1" customWidth="1"/>
    <col min="11522" max="11522" width="3.625" style="1" customWidth="1"/>
    <col min="11523" max="11523" width="5.125" style="1" customWidth="1"/>
    <col min="11524" max="11524" width="16.25" style="1" customWidth="1"/>
    <col min="11525" max="11525" width="13.375" style="1" customWidth="1"/>
    <col min="11526" max="11526" width="12.625" style="1" customWidth="1"/>
    <col min="11527" max="11527" width="12.75" style="1" customWidth="1"/>
    <col min="11528" max="11528" width="8.625" style="1" customWidth="1"/>
    <col min="11529" max="11529" width="19.5" style="1" customWidth="1"/>
    <col min="11530" max="11530" width="8.125" style="1" bestFit="1" customWidth="1"/>
    <col min="11531" max="11531" width="8.25" style="1" bestFit="1" customWidth="1"/>
    <col min="11532" max="11532" width="8.625" style="1" bestFit="1" customWidth="1"/>
    <col min="11533" max="11533" width="0.375" style="1" customWidth="1"/>
    <col min="11534" max="11776" width="9" style="1"/>
    <col min="11777" max="11777" width="0.625" style="1" customWidth="1"/>
    <col min="11778" max="11778" width="3.625" style="1" customWidth="1"/>
    <col min="11779" max="11779" width="5.125" style="1" customWidth="1"/>
    <col min="11780" max="11780" width="16.25" style="1" customWidth="1"/>
    <col min="11781" max="11781" width="13.375" style="1" customWidth="1"/>
    <col min="11782" max="11782" width="12.625" style="1" customWidth="1"/>
    <col min="11783" max="11783" width="12.75" style="1" customWidth="1"/>
    <col min="11784" max="11784" width="8.625" style="1" customWidth="1"/>
    <col min="11785" max="11785" width="19.5" style="1" customWidth="1"/>
    <col min="11786" max="11786" width="8.125" style="1" bestFit="1" customWidth="1"/>
    <col min="11787" max="11787" width="8.25" style="1" bestFit="1" customWidth="1"/>
    <col min="11788" max="11788" width="8.625" style="1" bestFit="1" customWidth="1"/>
    <col min="11789" max="11789" width="0.375" style="1" customWidth="1"/>
    <col min="11790" max="12032" width="9" style="1"/>
    <col min="12033" max="12033" width="0.625" style="1" customWidth="1"/>
    <col min="12034" max="12034" width="3.625" style="1" customWidth="1"/>
    <col min="12035" max="12035" width="5.125" style="1" customWidth="1"/>
    <col min="12036" max="12036" width="16.25" style="1" customWidth="1"/>
    <col min="12037" max="12037" width="13.375" style="1" customWidth="1"/>
    <col min="12038" max="12038" width="12.625" style="1" customWidth="1"/>
    <col min="12039" max="12039" width="12.75" style="1" customWidth="1"/>
    <col min="12040" max="12040" width="8.625" style="1" customWidth="1"/>
    <col min="12041" max="12041" width="19.5" style="1" customWidth="1"/>
    <col min="12042" max="12042" width="8.125" style="1" bestFit="1" customWidth="1"/>
    <col min="12043" max="12043" width="8.25" style="1" bestFit="1" customWidth="1"/>
    <col min="12044" max="12044" width="8.625" style="1" bestFit="1" customWidth="1"/>
    <col min="12045" max="12045" width="0.375" style="1" customWidth="1"/>
    <col min="12046" max="12288" width="9" style="1"/>
    <col min="12289" max="12289" width="0.625" style="1" customWidth="1"/>
    <col min="12290" max="12290" width="3.625" style="1" customWidth="1"/>
    <col min="12291" max="12291" width="5.125" style="1" customWidth="1"/>
    <col min="12292" max="12292" width="16.25" style="1" customWidth="1"/>
    <col min="12293" max="12293" width="13.375" style="1" customWidth="1"/>
    <col min="12294" max="12294" width="12.625" style="1" customWidth="1"/>
    <col min="12295" max="12295" width="12.75" style="1" customWidth="1"/>
    <col min="12296" max="12296" width="8.625" style="1" customWidth="1"/>
    <col min="12297" max="12297" width="19.5" style="1" customWidth="1"/>
    <col min="12298" max="12298" width="8.125" style="1" bestFit="1" customWidth="1"/>
    <col min="12299" max="12299" width="8.25" style="1" bestFit="1" customWidth="1"/>
    <col min="12300" max="12300" width="8.625" style="1" bestFit="1" customWidth="1"/>
    <col min="12301" max="12301" width="0.375" style="1" customWidth="1"/>
    <col min="12302" max="12544" width="9" style="1"/>
    <col min="12545" max="12545" width="0.625" style="1" customWidth="1"/>
    <col min="12546" max="12546" width="3.625" style="1" customWidth="1"/>
    <col min="12547" max="12547" width="5.125" style="1" customWidth="1"/>
    <col min="12548" max="12548" width="16.25" style="1" customWidth="1"/>
    <col min="12549" max="12549" width="13.375" style="1" customWidth="1"/>
    <col min="12550" max="12550" width="12.625" style="1" customWidth="1"/>
    <col min="12551" max="12551" width="12.75" style="1" customWidth="1"/>
    <col min="12552" max="12552" width="8.625" style="1" customWidth="1"/>
    <col min="12553" max="12553" width="19.5" style="1" customWidth="1"/>
    <col min="12554" max="12554" width="8.125" style="1" bestFit="1" customWidth="1"/>
    <col min="12555" max="12555" width="8.25" style="1" bestFit="1" customWidth="1"/>
    <col min="12556" max="12556" width="8.625" style="1" bestFit="1" customWidth="1"/>
    <col min="12557" max="12557" width="0.375" style="1" customWidth="1"/>
    <col min="12558" max="12800" width="9" style="1"/>
    <col min="12801" max="12801" width="0.625" style="1" customWidth="1"/>
    <col min="12802" max="12802" width="3.625" style="1" customWidth="1"/>
    <col min="12803" max="12803" width="5.125" style="1" customWidth="1"/>
    <col min="12804" max="12804" width="16.25" style="1" customWidth="1"/>
    <col min="12805" max="12805" width="13.375" style="1" customWidth="1"/>
    <col min="12806" max="12806" width="12.625" style="1" customWidth="1"/>
    <col min="12807" max="12807" width="12.75" style="1" customWidth="1"/>
    <col min="12808" max="12808" width="8.625" style="1" customWidth="1"/>
    <col min="12809" max="12809" width="19.5" style="1" customWidth="1"/>
    <col min="12810" max="12810" width="8.125" style="1" bestFit="1" customWidth="1"/>
    <col min="12811" max="12811" width="8.25" style="1" bestFit="1" customWidth="1"/>
    <col min="12812" max="12812" width="8.625" style="1" bestFit="1" customWidth="1"/>
    <col min="12813" max="12813" width="0.375" style="1" customWidth="1"/>
    <col min="12814" max="13056" width="9" style="1"/>
    <col min="13057" max="13057" width="0.625" style="1" customWidth="1"/>
    <col min="13058" max="13058" width="3.625" style="1" customWidth="1"/>
    <col min="13059" max="13059" width="5.125" style="1" customWidth="1"/>
    <col min="13060" max="13060" width="16.25" style="1" customWidth="1"/>
    <col min="13061" max="13061" width="13.375" style="1" customWidth="1"/>
    <col min="13062" max="13062" width="12.625" style="1" customWidth="1"/>
    <col min="13063" max="13063" width="12.75" style="1" customWidth="1"/>
    <col min="13064" max="13064" width="8.625" style="1" customWidth="1"/>
    <col min="13065" max="13065" width="19.5" style="1" customWidth="1"/>
    <col min="13066" max="13066" width="8.125" style="1" bestFit="1" customWidth="1"/>
    <col min="13067" max="13067" width="8.25" style="1" bestFit="1" customWidth="1"/>
    <col min="13068" max="13068" width="8.625" style="1" bestFit="1" customWidth="1"/>
    <col min="13069" max="13069" width="0.375" style="1" customWidth="1"/>
    <col min="13070" max="13312" width="9" style="1"/>
    <col min="13313" max="13313" width="0.625" style="1" customWidth="1"/>
    <col min="13314" max="13314" width="3.625" style="1" customWidth="1"/>
    <col min="13315" max="13315" width="5.125" style="1" customWidth="1"/>
    <col min="13316" max="13316" width="16.25" style="1" customWidth="1"/>
    <col min="13317" max="13317" width="13.375" style="1" customWidth="1"/>
    <col min="13318" max="13318" width="12.625" style="1" customWidth="1"/>
    <col min="13319" max="13319" width="12.75" style="1" customWidth="1"/>
    <col min="13320" max="13320" width="8.625" style="1" customWidth="1"/>
    <col min="13321" max="13321" width="19.5" style="1" customWidth="1"/>
    <col min="13322" max="13322" width="8.125" style="1" bestFit="1" customWidth="1"/>
    <col min="13323" max="13323" width="8.25" style="1" bestFit="1" customWidth="1"/>
    <col min="13324" max="13324" width="8.625" style="1" bestFit="1" customWidth="1"/>
    <col min="13325" max="13325" width="0.375" style="1" customWidth="1"/>
    <col min="13326" max="13568" width="9" style="1"/>
    <col min="13569" max="13569" width="0.625" style="1" customWidth="1"/>
    <col min="13570" max="13570" width="3.625" style="1" customWidth="1"/>
    <col min="13571" max="13571" width="5.125" style="1" customWidth="1"/>
    <col min="13572" max="13572" width="16.25" style="1" customWidth="1"/>
    <col min="13573" max="13573" width="13.375" style="1" customWidth="1"/>
    <col min="13574" max="13574" width="12.625" style="1" customWidth="1"/>
    <col min="13575" max="13575" width="12.75" style="1" customWidth="1"/>
    <col min="13576" max="13576" width="8.625" style="1" customWidth="1"/>
    <col min="13577" max="13577" width="19.5" style="1" customWidth="1"/>
    <col min="13578" max="13578" width="8.125" style="1" bestFit="1" customWidth="1"/>
    <col min="13579" max="13579" width="8.25" style="1" bestFit="1" customWidth="1"/>
    <col min="13580" max="13580" width="8.625" style="1" bestFit="1" customWidth="1"/>
    <col min="13581" max="13581" width="0.375" style="1" customWidth="1"/>
    <col min="13582" max="13824" width="9" style="1"/>
    <col min="13825" max="13825" width="0.625" style="1" customWidth="1"/>
    <col min="13826" max="13826" width="3.625" style="1" customWidth="1"/>
    <col min="13827" max="13827" width="5.125" style="1" customWidth="1"/>
    <col min="13828" max="13828" width="16.25" style="1" customWidth="1"/>
    <col min="13829" max="13829" width="13.375" style="1" customWidth="1"/>
    <col min="13830" max="13830" width="12.625" style="1" customWidth="1"/>
    <col min="13831" max="13831" width="12.75" style="1" customWidth="1"/>
    <col min="13832" max="13832" width="8.625" style="1" customWidth="1"/>
    <col min="13833" max="13833" width="19.5" style="1" customWidth="1"/>
    <col min="13834" max="13834" width="8.125" style="1" bestFit="1" customWidth="1"/>
    <col min="13835" max="13835" width="8.25" style="1" bestFit="1" customWidth="1"/>
    <col min="13836" max="13836" width="8.625" style="1" bestFit="1" customWidth="1"/>
    <col min="13837" max="13837" width="0.375" style="1" customWidth="1"/>
    <col min="13838" max="14080" width="9" style="1"/>
    <col min="14081" max="14081" width="0.625" style="1" customWidth="1"/>
    <col min="14082" max="14082" width="3.625" style="1" customWidth="1"/>
    <col min="14083" max="14083" width="5.125" style="1" customWidth="1"/>
    <col min="14084" max="14084" width="16.25" style="1" customWidth="1"/>
    <col min="14085" max="14085" width="13.375" style="1" customWidth="1"/>
    <col min="14086" max="14086" width="12.625" style="1" customWidth="1"/>
    <col min="14087" max="14087" width="12.75" style="1" customWidth="1"/>
    <col min="14088" max="14088" width="8.625" style="1" customWidth="1"/>
    <col min="14089" max="14089" width="19.5" style="1" customWidth="1"/>
    <col min="14090" max="14090" width="8.125" style="1" bestFit="1" customWidth="1"/>
    <col min="14091" max="14091" width="8.25" style="1" bestFit="1" customWidth="1"/>
    <col min="14092" max="14092" width="8.625" style="1" bestFit="1" customWidth="1"/>
    <col min="14093" max="14093" width="0.375" style="1" customWidth="1"/>
    <col min="14094" max="14336" width="9" style="1"/>
    <col min="14337" max="14337" width="0.625" style="1" customWidth="1"/>
    <col min="14338" max="14338" width="3.625" style="1" customWidth="1"/>
    <col min="14339" max="14339" width="5.125" style="1" customWidth="1"/>
    <col min="14340" max="14340" width="16.25" style="1" customWidth="1"/>
    <col min="14341" max="14341" width="13.375" style="1" customWidth="1"/>
    <col min="14342" max="14342" width="12.625" style="1" customWidth="1"/>
    <col min="14343" max="14343" width="12.75" style="1" customWidth="1"/>
    <col min="14344" max="14344" width="8.625" style="1" customWidth="1"/>
    <col min="14345" max="14345" width="19.5" style="1" customWidth="1"/>
    <col min="14346" max="14346" width="8.125" style="1" bestFit="1" customWidth="1"/>
    <col min="14347" max="14347" width="8.25" style="1" bestFit="1" customWidth="1"/>
    <col min="14348" max="14348" width="8.625" style="1" bestFit="1" customWidth="1"/>
    <col min="14349" max="14349" width="0.375" style="1" customWidth="1"/>
    <col min="14350" max="14592" width="9" style="1"/>
    <col min="14593" max="14593" width="0.625" style="1" customWidth="1"/>
    <col min="14594" max="14594" width="3.625" style="1" customWidth="1"/>
    <col min="14595" max="14595" width="5.125" style="1" customWidth="1"/>
    <col min="14596" max="14596" width="16.25" style="1" customWidth="1"/>
    <col min="14597" max="14597" width="13.375" style="1" customWidth="1"/>
    <col min="14598" max="14598" width="12.625" style="1" customWidth="1"/>
    <col min="14599" max="14599" width="12.75" style="1" customWidth="1"/>
    <col min="14600" max="14600" width="8.625" style="1" customWidth="1"/>
    <col min="14601" max="14601" width="19.5" style="1" customWidth="1"/>
    <col min="14602" max="14602" width="8.125" style="1" bestFit="1" customWidth="1"/>
    <col min="14603" max="14603" width="8.25" style="1" bestFit="1" customWidth="1"/>
    <col min="14604" max="14604" width="8.625" style="1" bestFit="1" customWidth="1"/>
    <col min="14605" max="14605" width="0.375" style="1" customWidth="1"/>
    <col min="14606" max="14848" width="9" style="1"/>
    <col min="14849" max="14849" width="0.625" style="1" customWidth="1"/>
    <col min="14850" max="14850" width="3.625" style="1" customWidth="1"/>
    <col min="14851" max="14851" width="5.125" style="1" customWidth="1"/>
    <col min="14852" max="14852" width="16.25" style="1" customWidth="1"/>
    <col min="14853" max="14853" width="13.375" style="1" customWidth="1"/>
    <col min="14854" max="14854" width="12.625" style="1" customWidth="1"/>
    <col min="14855" max="14855" width="12.75" style="1" customWidth="1"/>
    <col min="14856" max="14856" width="8.625" style="1" customWidth="1"/>
    <col min="14857" max="14857" width="19.5" style="1" customWidth="1"/>
    <col min="14858" max="14858" width="8.125" style="1" bestFit="1" customWidth="1"/>
    <col min="14859" max="14859" width="8.25" style="1" bestFit="1" customWidth="1"/>
    <col min="14860" max="14860" width="8.625" style="1" bestFit="1" customWidth="1"/>
    <col min="14861" max="14861" width="0.375" style="1" customWidth="1"/>
    <col min="14862" max="15104" width="9" style="1"/>
    <col min="15105" max="15105" width="0.625" style="1" customWidth="1"/>
    <col min="15106" max="15106" width="3.625" style="1" customWidth="1"/>
    <col min="15107" max="15107" width="5.125" style="1" customWidth="1"/>
    <col min="15108" max="15108" width="16.25" style="1" customWidth="1"/>
    <col min="15109" max="15109" width="13.375" style="1" customWidth="1"/>
    <col min="15110" max="15110" width="12.625" style="1" customWidth="1"/>
    <col min="15111" max="15111" width="12.75" style="1" customWidth="1"/>
    <col min="15112" max="15112" width="8.625" style="1" customWidth="1"/>
    <col min="15113" max="15113" width="19.5" style="1" customWidth="1"/>
    <col min="15114" max="15114" width="8.125" style="1" bestFit="1" customWidth="1"/>
    <col min="15115" max="15115" width="8.25" style="1" bestFit="1" customWidth="1"/>
    <col min="15116" max="15116" width="8.625" style="1" bestFit="1" customWidth="1"/>
    <col min="15117" max="15117" width="0.375" style="1" customWidth="1"/>
    <col min="15118" max="15360" width="9" style="1"/>
    <col min="15361" max="15361" width="0.625" style="1" customWidth="1"/>
    <col min="15362" max="15362" width="3.625" style="1" customWidth="1"/>
    <col min="15363" max="15363" width="5.125" style="1" customWidth="1"/>
    <col min="15364" max="15364" width="16.25" style="1" customWidth="1"/>
    <col min="15365" max="15365" width="13.375" style="1" customWidth="1"/>
    <col min="15366" max="15366" width="12.625" style="1" customWidth="1"/>
    <col min="15367" max="15367" width="12.75" style="1" customWidth="1"/>
    <col min="15368" max="15368" width="8.625" style="1" customWidth="1"/>
    <col min="15369" max="15369" width="19.5" style="1" customWidth="1"/>
    <col min="15370" max="15370" width="8.125" style="1" bestFit="1" customWidth="1"/>
    <col min="15371" max="15371" width="8.25" style="1" bestFit="1" customWidth="1"/>
    <col min="15372" max="15372" width="8.625" style="1" bestFit="1" customWidth="1"/>
    <col min="15373" max="15373" width="0.375" style="1" customWidth="1"/>
    <col min="15374" max="15616" width="9" style="1"/>
    <col min="15617" max="15617" width="0.625" style="1" customWidth="1"/>
    <col min="15618" max="15618" width="3.625" style="1" customWidth="1"/>
    <col min="15619" max="15619" width="5.125" style="1" customWidth="1"/>
    <col min="15620" max="15620" width="16.25" style="1" customWidth="1"/>
    <col min="15621" max="15621" width="13.375" style="1" customWidth="1"/>
    <col min="15622" max="15622" width="12.625" style="1" customWidth="1"/>
    <col min="15623" max="15623" width="12.75" style="1" customWidth="1"/>
    <col min="15624" max="15624" width="8.625" style="1" customWidth="1"/>
    <col min="15625" max="15625" width="19.5" style="1" customWidth="1"/>
    <col min="15626" max="15626" width="8.125" style="1" bestFit="1" customWidth="1"/>
    <col min="15627" max="15627" width="8.25" style="1" bestFit="1" customWidth="1"/>
    <col min="15628" max="15628" width="8.625" style="1" bestFit="1" customWidth="1"/>
    <col min="15629" max="15629" width="0.375" style="1" customWidth="1"/>
    <col min="15630" max="15872" width="9" style="1"/>
    <col min="15873" max="15873" width="0.625" style="1" customWidth="1"/>
    <col min="15874" max="15874" width="3.625" style="1" customWidth="1"/>
    <col min="15875" max="15875" width="5.125" style="1" customWidth="1"/>
    <col min="15876" max="15876" width="16.25" style="1" customWidth="1"/>
    <col min="15877" max="15877" width="13.375" style="1" customWidth="1"/>
    <col min="15878" max="15878" width="12.625" style="1" customWidth="1"/>
    <col min="15879" max="15879" width="12.75" style="1" customWidth="1"/>
    <col min="15880" max="15880" width="8.625" style="1" customWidth="1"/>
    <col min="15881" max="15881" width="19.5" style="1" customWidth="1"/>
    <col min="15882" max="15882" width="8.125" style="1" bestFit="1" customWidth="1"/>
    <col min="15883" max="15883" width="8.25" style="1" bestFit="1" customWidth="1"/>
    <col min="15884" max="15884" width="8.625" style="1" bestFit="1" customWidth="1"/>
    <col min="15885" max="15885" width="0.375" style="1" customWidth="1"/>
    <col min="15886" max="16128" width="9" style="1"/>
    <col min="16129" max="16129" width="0.625" style="1" customWidth="1"/>
    <col min="16130" max="16130" width="3.625" style="1" customWidth="1"/>
    <col min="16131" max="16131" width="5.125" style="1" customWidth="1"/>
    <col min="16132" max="16132" width="16.25" style="1" customWidth="1"/>
    <col min="16133" max="16133" width="13.375" style="1" customWidth="1"/>
    <col min="16134" max="16134" width="12.625" style="1" customWidth="1"/>
    <col min="16135" max="16135" width="12.75" style="1" customWidth="1"/>
    <col min="16136" max="16136" width="8.625" style="1" customWidth="1"/>
    <col min="16137" max="16137" width="19.5" style="1" customWidth="1"/>
    <col min="16138" max="16138" width="8.125" style="1" bestFit="1" customWidth="1"/>
    <col min="16139" max="16139" width="8.25" style="1" bestFit="1" customWidth="1"/>
    <col min="16140" max="16140" width="8.625" style="1" bestFit="1" customWidth="1"/>
    <col min="16141" max="16141" width="0.375" style="1" customWidth="1"/>
    <col min="16142" max="16384" width="9" style="1"/>
  </cols>
  <sheetData>
    <row r="1" spans="2:12" ht="14.25" thickBot="1" x14ac:dyDescent="0.45">
      <c r="L1" s="2" t="s">
        <v>0</v>
      </c>
    </row>
    <row r="2" spans="2:12" ht="20.25" customHeight="1" thickBot="1" x14ac:dyDescent="0.45">
      <c r="B2" s="3" t="s">
        <v>1</v>
      </c>
      <c r="F2" s="4" t="s">
        <v>2</v>
      </c>
      <c r="G2" s="5" t="str">
        <f>IF(F79=0,"計画土地利用面積が正しく入力されていないと、ここにエラーメッセージがでます",IF(F79=G79,IF(G4+G7+G10+G13+G16+G19+G22+G25+G28+G31+G34+G37+G40+G43+G46+G49+G52+G55+G58+G61+G64+G67+G70+G73+G76=SUM(F4:F60),IF(G5+G8+G11+G14+G17+G20+G23+G26+G29+G32+G35+G38+G41+G44+G47+G50+G53+G56+G59+G62+G65+G68+G71+G74+G77=SUM(F61:F69),IF(G6+G9+G12+G15+G18+G21+G24+G27+G30+G33+G36+G39+G42+G45+G48+G51+G54+G57+G60+G63+G66+G69+G72+G75+G78=SUM(F70:F78),"OK","計画土地利用面積の「下段」の入力に誤りがあります"),"計画土地利用面積の「中段」の入力に誤りがあります"),"計画土地利用面積の「上段」の入力に誤りがあります"),"現況土地利用面積と計画土地利用面積に差があります"))</f>
        <v>計画土地利用面積が正しく入力されていないと、ここにエラーメッセージがでます</v>
      </c>
      <c r="H2" s="6"/>
      <c r="I2" s="6"/>
      <c r="J2" s="6"/>
      <c r="K2" s="7"/>
    </row>
    <row r="3" spans="2:12" s="8" customFormat="1" ht="63" customHeight="1" thickBot="1" x14ac:dyDescent="0.45">
      <c r="B3" s="9" t="s">
        <v>3</v>
      </c>
      <c r="C3" s="10"/>
      <c r="D3" s="11" t="s">
        <v>4</v>
      </c>
      <c r="E3" s="12"/>
      <c r="F3" s="13" t="s">
        <v>5</v>
      </c>
      <c r="G3" s="14" t="s">
        <v>6</v>
      </c>
      <c r="H3" s="15"/>
      <c r="I3" s="16" t="s">
        <v>7</v>
      </c>
      <c r="J3" s="17" t="s">
        <v>8</v>
      </c>
      <c r="K3" s="13" t="s">
        <v>9</v>
      </c>
      <c r="L3" s="18" t="s">
        <v>10</v>
      </c>
    </row>
    <row r="4" spans="2:12" ht="12" customHeight="1" thickTop="1" x14ac:dyDescent="0.4">
      <c r="B4" s="19" t="s">
        <v>11</v>
      </c>
      <c r="C4" s="20" t="s">
        <v>12</v>
      </c>
      <c r="D4" s="21" t="s">
        <v>13</v>
      </c>
      <c r="E4" s="22"/>
      <c r="F4" s="23"/>
      <c r="G4" s="24"/>
      <c r="H4" s="25"/>
      <c r="I4" s="26">
        <f>G5+G6</f>
        <v>0</v>
      </c>
      <c r="J4" s="27">
        <v>0.9</v>
      </c>
      <c r="K4" s="28">
        <f>F4/10000</f>
        <v>0</v>
      </c>
      <c r="L4" s="29">
        <f>(G4+G5+G6)/10000</f>
        <v>0</v>
      </c>
    </row>
    <row r="5" spans="2:12" ht="12" customHeight="1" x14ac:dyDescent="0.4">
      <c r="B5" s="30"/>
      <c r="C5" s="31"/>
      <c r="D5" s="32"/>
      <c r="E5" s="33"/>
      <c r="F5" s="34"/>
      <c r="G5" s="35"/>
      <c r="H5" s="36"/>
      <c r="I5" s="37"/>
      <c r="J5" s="38"/>
      <c r="K5" s="39"/>
      <c r="L5" s="40"/>
    </row>
    <row r="6" spans="2:12" ht="12" customHeight="1" x14ac:dyDescent="0.4">
      <c r="B6" s="30"/>
      <c r="C6" s="31"/>
      <c r="D6" s="41"/>
      <c r="E6" s="42"/>
      <c r="F6" s="43"/>
      <c r="G6" s="44"/>
      <c r="H6" s="45"/>
      <c r="I6" s="46"/>
      <c r="J6" s="47"/>
      <c r="K6" s="48"/>
      <c r="L6" s="49"/>
    </row>
    <row r="7" spans="2:12" ht="12" customHeight="1" x14ac:dyDescent="0.4">
      <c r="B7" s="30"/>
      <c r="C7" s="31"/>
      <c r="D7" s="50" t="s">
        <v>14</v>
      </c>
      <c r="E7" s="51"/>
      <c r="F7" s="52"/>
      <c r="G7" s="53"/>
      <c r="H7" s="54"/>
      <c r="I7" s="37">
        <f>G8+G9</f>
        <v>0</v>
      </c>
      <c r="J7" s="38">
        <v>1</v>
      </c>
      <c r="K7" s="39">
        <f>F7/10000</f>
        <v>0</v>
      </c>
      <c r="L7" s="40">
        <f>(G7+G8+G9)/10000</f>
        <v>0</v>
      </c>
    </row>
    <row r="8" spans="2:12" ht="12" customHeight="1" x14ac:dyDescent="0.4">
      <c r="B8" s="30"/>
      <c r="C8" s="31"/>
      <c r="D8" s="32"/>
      <c r="E8" s="33"/>
      <c r="F8" s="34"/>
      <c r="G8" s="35"/>
      <c r="H8" s="36"/>
      <c r="I8" s="37"/>
      <c r="J8" s="38"/>
      <c r="K8" s="39"/>
      <c r="L8" s="40"/>
    </row>
    <row r="9" spans="2:12" ht="12" customHeight="1" x14ac:dyDescent="0.4">
      <c r="B9" s="30"/>
      <c r="C9" s="31"/>
      <c r="D9" s="41"/>
      <c r="E9" s="42"/>
      <c r="F9" s="43"/>
      <c r="G9" s="55"/>
      <c r="H9" s="56"/>
      <c r="I9" s="46"/>
      <c r="J9" s="47"/>
      <c r="K9" s="48"/>
      <c r="L9" s="49"/>
    </row>
    <row r="10" spans="2:12" ht="12" customHeight="1" x14ac:dyDescent="0.4">
      <c r="B10" s="30"/>
      <c r="C10" s="31"/>
      <c r="D10" s="50" t="s">
        <v>15</v>
      </c>
      <c r="E10" s="51"/>
      <c r="F10" s="52"/>
      <c r="G10" s="53"/>
      <c r="H10" s="54"/>
      <c r="I10" s="37">
        <f>G11+G12</f>
        <v>0</v>
      </c>
      <c r="J10" s="38">
        <v>1</v>
      </c>
      <c r="K10" s="39">
        <f>F10/10000</f>
        <v>0</v>
      </c>
      <c r="L10" s="40">
        <f>(G10+G11+G12)/10000</f>
        <v>0</v>
      </c>
    </row>
    <row r="11" spans="2:12" ht="12" customHeight="1" x14ac:dyDescent="0.4">
      <c r="B11" s="30"/>
      <c r="C11" s="31"/>
      <c r="D11" s="32"/>
      <c r="E11" s="33"/>
      <c r="F11" s="34"/>
      <c r="G11" s="35"/>
      <c r="H11" s="36"/>
      <c r="I11" s="37"/>
      <c r="J11" s="38"/>
      <c r="K11" s="39"/>
      <c r="L11" s="40"/>
    </row>
    <row r="12" spans="2:12" ht="12" customHeight="1" x14ac:dyDescent="0.4">
      <c r="B12" s="30"/>
      <c r="C12" s="31"/>
      <c r="D12" s="41"/>
      <c r="E12" s="42"/>
      <c r="F12" s="43"/>
      <c r="G12" s="55"/>
      <c r="H12" s="56"/>
      <c r="I12" s="46"/>
      <c r="J12" s="47"/>
      <c r="K12" s="48"/>
      <c r="L12" s="49"/>
    </row>
    <row r="13" spans="2:12" ht="12" customHeight="1" x14ac:dyDescent="0.4">
      <c r="B13" s="30"/>
      <c r="C13" s="31"/>
      <c r="D13" s="50" t="s">
        <v>16</v>
      </c>
      <c r="E13" s="51"/>
      <c r="F13" s="52"/>
      <c r="G13" s="53"/>
      <c r="H13" s="54"/>
      <c r="I13" s="37">
        <f>G14+G15</f>
        <v>0</v>
      </c>
      <c r="J13" s="38">
        <v>1</v>
      </c>
      <c r="K13" s="39">
        <f>F13/10000</f>
        <v>0</v>
      </c>
      <c r="L13" s="40">
        <f>(G13+G14+G15)/10000</f>
        <v>0</v>
      </c>
    </row>
    <row r="14" spans="2:12" ht="12" customHeight="1" x14ac:dyDescent="0.4">
      <c r="B14" s="30"/>
      <c r="C14" s="31"/>
      <c r="D14" s="32"/>
      <c r="E14" s="33"/>
      <c r="F14" s="34"/>
      <c r="G14" s="35"/>
      <c r="H14" s="36"/>
      <c r="I14" s="37"/>
      <c r="J14" s="38"/>
      <c r="K14" s="39"/>
      <c r="L14" s="40"/>
    </row>
    <row r="15" spans="2:12" ht="12" customHeight="1" x14ac:dyDescent="0.4">
      <c r="B15" s="30"/>
      <c r="C15" s="31"/>
      <c r="D15" s="41"/>
      <c r="E15" s="42"/>
      <c r="F15" s="43"/>
      <c r="G15" s="55"/>
      <c r="H15" s="56"/>
      <c r="I15" s="46"/>
      <c r="J15" s="47"/>
      <c r="K15" s="48"/>
      <c r="L15" s="49"/>
    </row>
    <row r="16" spans="2:12" ht="12" customHeight="1" x14ac:dyDescent="0.4">
      <c r="B16" s="30"/>
      <c r="C16" s="31"/>
      <c r="D16" s="57" t="s">
        <v>17</v>
      </c>
      <c r="E16" s="58"/>
      <c r="F16" s="52"/>
      <c r="G16" s="53"/>
      <c r="H16" s="54"/>
      <c r="I16" s="37">
        <f>G17+G18</f>
        <v>0</v>
      </c>
      <c r="J16" s="38">
        <v>0.9</v>
      </c>
      <c r="K16" s="39">
        <f>F16/10000</f>
        <v>0</v>
      </c>
      <c r="L16" s="40">
        <f>(G16+G17+G18)/10000</f>
        <v>0</v>
      </c>
    </row>
    <row r="17" spans="2:12" ht="12" customHeight="1" x14ac:dyDescent="0.4">
      <c r="B17" s="30"/>
      <c r="C17" s="31"/>
      <c r="D17" s="59"/>
      <c r="E17" s="60"/>
      <c r="F17" s="34"/>
      <c r="G17" s="35"/>
      <c r="H17" s="36"/>
      <c r="I17" s="37"/>
      <c r="J17" s="38"/>
      <c r="K17" s="39"/>
      <c r="L17" s="40"/>
    </row>
    <row r="18" spans="2:12" ht="12" customHeight="1" x14ac:dyDescent="0.4">
      <c r="B18" s="30"/>
      <c r="C18" s="31"/>
      <c r="D18" s="61"/>
      <c r="E18" s="62"/>
      <c r="F18" s="43"/>
      <c r="G18" s="55"/>
      <c r="H18" s="56"/>
      <c r="I18" s="46"/>
      <c r="J18" s="47"/>
      <c r="K18" s="48"/>
      <c r="L18" s="49"/>
    </row>
    <row r="19" spans="2:12" ht="12" customHeight="1" x14ac:dyDescent="0.4">
      <c r="B19" s="30"/>
      <c r="C19" s="31"/>
      <c r="D19" s="63" t="s">
        <v>18</v>
      </c>
      <c r="E19" s="64" t="s">
        <v>19</v>
      </c>
      <c r="F19" s="52"/>
      <c r="G19" s="65"/>
      <c r="H19" s="66"/>
      <c r="I19" s="67">
        <f>G20+G21</f>
        <v>0</v>
      </c>
      <c r="J19" s="68" t="str">
        <f>IF(F25="","",1*F19/(F19+F22+F25)+0.4*F22/(F19+F22+F25)+0.9*F25/(F19+F22+F25))</f>
        <v/>
      </c>
      <c r="K19" s="69">
        <f>(F19+F22+F25)/10000</f>
        <v>0</v>
      </c>
      <c r="L19" s="70">
        <f>SUM(G19:H27)/10000</f>
        <v>0</v>
      </c>
    </row>
    <row r="20" spans="2:12" ht="12" customHeight="1" x14ac:dyDescent="0.4">
      <c r="B20" s="30"/>
      <c r="C20" s="31"/>
      <c r="D20" s="71"/>
      <c r="E20" s="60"/>
      <c r="F20" s="34"/>
      <c r="G20" s="72"/>
      <c r="H20" s="73"/>
      <c r="I20" s="37"/>
      <c r="J20" s="38"/>
      <c r="K20" s="39"/>
      <c r="L20" s="40"/>
    </row>
    <row r="21" spans="2:12" ht="12" customHeight="1" x14ac:dyDescent="0.4">
      <c r="B21" s="30"/>
      <c r="C21" s="31"/>
      <c r="D21" s="71"/>
      <c r="E21" s="60"/>
      <c r="F21" s="34"/>
      <c r="G21" s="74"/>
      <c r="H21" s="75"/>
      <c r="I21" s="37"/>
      <c r="J21" s="38"/>
      <c r="K21" s="39"/>
      <c r="L21" s="40"/>
    </row>
    <row r="22" spans="2:12" ht="12" customHeight="1" x14ac:dyDescent="0.4">
      <c r="B22" s="30"/>
      <c r="C22" s="31"/>
      <c r="D22" s="71"/>
      <c r="E22" s="76" t="s">
        <v>20</v>
      </c>
      <c r="F22" s="77"/>
      <c r="G22" s="78"/>
      <c r="H22" s="79"/>
      <c r="I22" s="80">
        <f>G23+G24</f>
        <v>0</v>
      </c>
      <c r="J22" s="38"/>
      <c r="K22" s="39"/>
      <c r="L22" s="40"/>
    </row>
    <row r="23" spans="2:12" ht="12" customHeight="1" x14ac:dyDescent="0.4">
      <c r="B23" s="30"/>
      <c r="C23" s="31"/>
      <c r="D23" s="71"/>
      <c r="E23" s="71"/>
      <c r="F23" s="34"/>
      <c r="G23" s="72"/>
      <c r="H23" s="73"/>
      <c r="I23" s="37"/>
      <c r="J23" s="38"/>
      <c r="K23" s="39"/>
      <c r="L23" s="40"/>
    </row>
    <row r="24" spans="2:12" ht="12" customHeight="1" x14ac:dyDescent="0.4">
      <c r="B24" s="30"/>
      <c r="C24" s="31"/>
      <c r="D24" s="71"/>
      <c r="E24" s="81"/>
      <c r="F24" s="82"/>
      <c r="G24" s="83"/>
      <c r="H24" s="84"/>
      <c r="I24" s="85"/>
      <c r="J24" s="38"/>
      <c r="K24" s="39"/>
      <c r="L24" s="40"/>
    </row>
    <row r="25" spans="2:12" ht="12" customHeight="1" x14ac:dyDescent="0.4">
      <c r="B25" s="30"/>
      <c r="C25" s="31"/>
      <c r="D25" s="71"/>
      <c r="E25" s="60" t="s">
        <v>21</v>
      </c>
      <c r="F25" s="34"/>
      <c r="G25" s="86"/>
      <c r="H25" s="87"/>
      <c r="I25" s="37">
        <f>G26+G27</f>
        <v>0</v>
      </c>
      <c r="J25" s="38"/>
      <c r="K25" s="39"/>
      <c r="L25" s="40"/>
    </row>
    <row r="26" spans="2:12" ht="12" customHeight="1" x14ac:dyDescent="0.4">
      <c r="B26" s="30"/>
      <c r="C26" s="31"/>
      <c r="D26" s="71"/>
      <c r="E26" s="60"/>
      <c r="F26" s="34"/>
      <c r="G26" s="72"/>
      <c r="H26" s="73"/>
      <c r="I26" s="37"/>
      <c r="J26" s="38"/>
      <c r="K26" s="39"/>
      <c r="L26" s="40"/>
    </row>
    <row r="27" spans="2:12" ht="12" customHeight="1" x14ac:dyDescent="0.4">
      <c r="B27" s="30"/>
      <c r="C27" s="31"/>
      <c r="D27" s="88"/>
      <c r="E27" s="89"/>
      <c r="F27" s="43"/>
      <c r="G27" s="90"/>
      <c r="H27" s="91"/>
      <c r="I27" s="46"/>
      <c r="J27" s="47"/>
      <c r="K27" s="48"/>
      <c r="L27" s="49"/>
    </row>
    <row r="28" spans="2:12" ht="12" customHeight="1" x14ac:dyDescent="0.4">
      <c r="B28" s="30"/>
      <c r="C28" s="31"/>
      <c r="D28" s="57" t="s">
        <v>22</v>
      </c>
      <c r="E28" s="58"/>
      <c r="F28" s="52"/>
      <c r="G28" s="53"/>
      <c r="H28" s="54"/>
      <c r="I28" s="37">
        <f>G29+G30</f>
        <v>0</v>
      </c>
      <c r="J28" s="38">
        <v>0.9</v>
      </c>
      <c r="K28" s="39">
        <f>F28/10000</f>
        <v>0</v>
      </c>
      <c r="L28" s="40">
        <f>(G28+G29+G30)/10000</f>
        <v>0</v>
      </c>
    </row>
    <row r="29" spans="2:12" ht="12" customHeight="1" x14ac:dyDescent="0.4">
      <c r="B29" s="30"/>
      <c r="C29" s="31"/>
      <c r="D29" s="59"/>
      <c r="E29" s="60"/>
      <c r="F29" s="34"/>
      <c r="G29" s="35"/>
      <c r="H29" s="36"/>
      <c r="I29" s="37"/>
      <c r="J29" s="38"/>
      <c r="K29" s="39"/>
      <c r="L29" s="40"/>
    </row>
    <row r="30" spans="2:12" ht="12" customHeight="1" x14ac:dyDescent="0.4">
      <c r="B30" s="30"/>
      <c r="C30" s="31"/>
      <c r="D30" s="61"/>
      <c r="E30" s="62"/>
      <c r="F30" s="43"/>
      <c r="G30" s="55"/>
      <c r="H30" s="56"/>
      <c r="I30" s="46"/>
      <c r="J30" s="47"/>
      <c r="K30" s="48"/>
      <c r="L30" s="49"/>
    </row>
    <row r="31" spans="2:12" ht="12" customHeight="1" x14ac:dyDescent="0.4">
      <c r="B31" s="30"/>
      <c r="C31" s="31"/>
      <c r="D31" s="63" t="s">
        <v>23</v>
      </c>
      <c r="E31" s="76" t="s">
        <v>19</v>
      </c>
      <c r="F31" s="52"/>
      <c r="G31" s="65"/>
      <c r="H31" s="66"/>
      <c r="I31" s="67">
        <f>G32+G33</f>
        <v>0</v>
      </c>
      <c r="J31" s="68" t="str">
        <f>IF(F37="","",1*F31/(F31+F34+F37)+0.4*F34/(F31+F34+F37)+0.9*F37/(F31+F34+F37))</f>
        <v/>
      </c>
      <c r="K31" s="69">
        <f>(F31+F34+F37)/10000</f>
        <v>0</v>
      </c>
      <c r="L31" s="70">
        <f>SUM(G31:H39)/10000</f>
        <v>0</v>
      </c>
    </row>
    <row r="32" spans="2:12" ht="12" customHeight="1" x14ac:dyDescent="0.4">
      <c r="B32" s="30"/>
      <c r="C32" s="31"/>
      <c r="D32" s="71"/>
      <c r="E32" s="71"/>
      <c r="F32" s="34"/>
      <c r="G32" s="72"/>
      <c r="H32" s="73"/>
      <c r="I32" s="37"/>
      <c r="J32" s="38"/>
      <c r="K32" s="39"/>
      <c r="L32" s="40"/>
    </row>
    <row r="33" spans="2:12" ht="12" customHeight="1" x14ac:dyDescent="0.4">
      <c r="B33" s="30"/>
      <c r="C33" s="31"/>
      <c r="D33" s="71"/>
      <c r="E33" s="81"/>
      <c r="F33" s="82"/>
      <c r="G33" s="74"/>
      <c r="H33" s="75"/>
      <c r="I33" s="37"/>
      <c r="J33" s="38"/>
      <c r="K33" s="39"/>
      <c r="L33" s="40"/>
    </row>
    <row r="34" spans="2:12" ht="12" customHeight="1" x14ac:dyDescent="0.4">
      <c r="B34" s="30"/>
      <c r="C34" s="31"/>
      <c r="D34" s="71"/>
      <c r="E34" s="60" t="s">
        <v>20</v>
      </c>
      <c r="F34" s="77"/>
      <c r="G34" s="78"/>
      <c r="H34" s="79"/>
      <c r="I34" s="80">
        <f>G35+G36</f>
        <v>0</v>
      </c>
      <c r="J34" s="38"/>
      <c r="K34" s="39"/>
      <c r="L34" s="40"/>
    </row>
    <row r="35" spans="2:12" ht="12" customHeight="1" x14ac:dyDescent="0.4">
      <c r="B35" s="30"/>
      <c r="C35" s="31"/>
      <c r="D35" s="71"/>
      <c r="E35" s="60"/>
      <c r="F35" s="34"/>
      <c r="G35" s="72"/>
      <c r="H35" s="73"/>
      <c r="I35" s="37"/>
      <c r="J35" s="38"/>
      <c r="K35" s="39"/>
      <c r="L35" s="40"/>
    </row>
    <row r="36" spans="2:12" ht="12" customHeight="1" x14ac:dyDescent="0.4">
      <c r="B36" s="30"/>
      <c r="C36" s="31"/>
      <c r="D36" s="71"/>
      <c r="E36" s="62"/>
      <c r="F36" s="82"/>
      <c r="G36" s="83"/>
      <c r="H36" s="84"/>
      <c r="I36" s="85"/>
      <c r="J36" s="38"/>
      <c r="K36" s="39"/>
      <c r="L36" s="40"/>
    </row>
    <row r="37" spans="2:12" ht="12" customHeight="1" x14ac:dyDescent="0.4">
      <c r="B37" s="30"/>
      <c r="C37" s="31"/>
      <c r="D37" s="71"/>
      <c r="E37" s="58" t="s">
        <v>21</v>
      </c>
      <c r="F37" s="77"/>
      <c r="G37" s="86"/>
      <c r="H37" s="87"/>
      <c r="I37" s="37">
        <f>G38+G39</f>
        <v>0</v>
      </c>
      <c r="J37" s="38"/>
      <c r="K37" s="39"/>
      <c r="L37" s="40"/>
    </row>
    <row r="38" spans="2:12" ht="12" customHeight="1" x14ac:dyDescent="0.4">
      <c r="B38" s="30"/>
      <c r="C38" s="31"/>
      <c r="D38" s="71"/>
      <c r="E38" s="60"/>
      <c r="F38" s="34"/>
      <c r="G38" s="72"/>
      <c r="H38" s="73"/>
      <c r="I38" s="37"/>
      <c r="J38" s="38"/>
      <c r="K38" s="39"/>
      <c r="L38" s="40"/>
    </row>
    <row r="39" spans="2:12" ht="12" customHeight="1" x14ac:dyDescent="0.4">
      <c r="B39" s="30"/>
      <c r="C39" s="31"/>
      <c r="D39" s="88"/>
      <c r="E39" s="60"/>
      <c r="F39" s="43"/>
      <c r="G39" s="90"/>
      <c r="H39" s="91"/>
      <c r="I39" s="46"/>
      <c r="J39" s="47"/>
      <c r="K39" s="48"/>
      <c r="L39" s="49"/>
    </row>
    <row r="40" spans="2:12" ht="12" customHeight="1" x14ac:dyDescent="0.4">
      <c r="B40" s="30"/>
      <c r="C40" s="31"/>
      <c r="D40" s="57" t="s">
        <v>24</v>
      </c>
      <c r="E40" s="58"/>
      <c r="F40" s="52"/>
      <c r="G40" s="53"/>
      <c r="H40" s="54"/>
      <c r="I40" s="37">
        <f>G41+G42</f>
        <v>0</v>
      </c>
      <c r="J40" s="38">
        <v>0.9</v>
      </c>
      <c r="K40" s="39">
        <f>F40/10000</f>
        <v>0</v>
      </c>
      <c r="L40" s="40">
        <f>(G40+G41+G42)/10000</f>
        <v>0</v>
      </c>
    </row>
    <row r="41" spans="2:12" ht="12" customHeight="1" x14ac:dyDescent="0.4">
      <c r="B41" s="30"/>
      <c r="C41" s="31"/>
      <c r="D41" s="59"/>
      <c r="E41" s="60"/>
      <c r="F41" s="34"/>
      <c r="G41" s="35"/>
      <c r="H41" s="36"/>
      <c r="I41" s="37"/>
      <c r="J41" s="38"/>
      <c r="K41" s="39"/>
      <c r="L41" s="40"/>
    </row>
    <row r="42" spans="2:12" ht="12" customHeight="1" x14ac:dyDescent="0.4">
      <c r="B42" s="30"/>
      <c r="C42" s="31"/>
      <c r="D42" s="61"/>
      <c r="E42" s="62"/>
      <c r="F42" s="43"/>
      <c r="G42" s="55"/>
      <c r="H42" s="56"/>
      <c r="I42" s="46"/>
      <c r="J42" s="47"/>
      <c r="K42" s="48"/>
      <c r="L42" s="49"/>
    </row>
    <row r="43" spans="2:12" ht="12" customHeight="1" x14ac:dyDescent="0.4">
      <c r="B43" s="30"/>
      <c r="C43" s="31"/>
      <c r="D43" s="63" t="s">
        <v>25</v>
      </c>
      <c r="E43" s="76" t="s">
        <v>19</v>
      </c>
      <c r="F43" s="52"/>
      <c r="G43" s="65"/>
      <c r="H43" s="66"/>
      <c r="I43" s="67">
        <f>G44+G45</f>
        <v>0</v>
      </c>
      <c r="J43" s="68" t="str">
        <f>IF(F49="","",1*F43/(F43+F46+F49)+0.4*F46/(F43+F46+F49)+0.9*F49/(F43+F46+F49))</f>
        <v/>
      </c>
      <c r="K43" s="69">
        <f>(F43+F46+F49)/10000</f>
        <v>0</v>
      </c>
      <c r="L43" s="70">
        <f>SUM(G43:H51)/10000</f>
        <v>0</v>
      </c>
    </row>
    <row r="44" spans="2:12" ht="12" customHeight="1" x14ac:dyDescent="0.4">
      <c r="B44" s="30"/>
      <c r="C44" s="31"/>
      <c r="D44" s="71"/>
      <c r="E44" s="71"/>
      <c r="F44" s="34"/>
      <c r="G44" s="72"/>
      <c r="H44" s="73"/>
      <c r="I44" s="37"/>
      <c r="J44" s="38"/>
      <c r="K44" s="39"/>
      <c r="L44" s="40"/>
    </row>
    <row r="45" spans="2:12" ht="12" customHeight="1" x14ac:dyDescent="0.4">
      <c r="B45" s="30"/>
      <c r="C45" s="31"/>
      <c r="D45" s="71"/>
      <c r="E45" s="81"/>
      <c r="F45" s="82"/>
      <c r="G45" s="74"/>
      <c r="H45" s="75"/>
      <c r="I45" s="37"/>
      <c r="J45" s="38"/>
      <c r="K45" s="39"/>
      <c r="L45" s="40"/>
    </row>
    <row r="46" spans="2:12" ht="12" customHeight="1" x14ac:dyDescent="0.4">
      <c r="B46" s="30"/>
      <c r="C46" s="31"/>
      <c r="D46" s="71"/>
      <c r="E46" s="60" t="s">
        <v>20</v>
      </c>
      <c r="F46" s="77"/>
      <c r="G46" s="78"/>
      <c r="H46" s="79"/>
      <c r="I46" s="80">
        <f>G47+G48</f>
        <v>0</v>
      </c>
      <c r="J46" s="38"/>
      <c r="K46" s="39"/>
      <c r="L46" s="40"/>
    </row>
    <row r="47" spans="2:12" ht="12" customHeight="1" x14ac:dyDescent="0.4">
      <c r="B47" s="30"/>
      <c r="C47" s="31"/>
      <c r="D47" s="71"/>
      <c r="E47" s="60"/>
      <c r="F47" s="34"/>
      <c r="G47" s="72"/>
      <c r="H47" s="73"/>
      <c r="I47" s="37"/>
      <c r="J47" s="38"/>
      <c r="K47" s="39"/>
      <c r="L47" s="40"/>
    </row>
    <row r="48" spans="2:12" ht="12" customHeight="1" x14ac:dyDescent="0.4">
      <c r="B48" s="30"/>
      <c r="C48" s="31"/>
      <c r="D48" s="71"/>
      <c r="E48" s="60"/>
      <c r="F48" s="82"/>
      <c r="G48" s="83"/>
      <c r="H48" s="84"/>
      <c r="I48" s="85"/>
      <c r="J48" s="38"/>
      <c r="K48" s="39"/>
      <c r="L48" s="40"/>
    </row>
    <row r="49" spans="2:12" ht="12" customHeight="1" x14ac:dyDescent="0.4">
      <c r="B49" s="30"/>
      <c r="C49" s="31"/>
      <c r="D49" s="71"/>
      <c r="E49" s="76" t="s">
        <v>21</v>
      </c>
      <c r="F49" s="34"/>
      <c r="G49" s="86"/>
      <c r="H49" s="87"/>
      <c r="I49" s="80">
        <f>G50+G51</f>
        <v>0</v>
      </c>
      <c r="J49" s="38"/>
      <c r="K49" s="39"/>
      <c r="L49" s="40"/>
    </row>
    <row r="50" spans="2:12" ht="12" customHeight="1" x14ac:dyDescent="0.4">
      <c r="B50" s="30"/>
      <c r="C50" s="31"/>
      <c r="D50" s="71"/>
      <c r="E50" s="71"/>
      <c r="F50" s="34"/>
      <c r="G50" s="72"/>
      <c r="H50" s="73"/>
      <c r="I50" s="37"/>
      <c r="J50" s="38"/>
      <c r="K50" s="39"/>
      <c r="L50" s="40"/>
    </row>
    <row r="51" spans="2:12" ht="12" customHeight="1" x14ac:dyDescent="0.4">
      <c r="B51" s="30"/>
      <c r="C51" s="31"/>
      <c r="D51" s="88"/>
      <c r="E51" s="88"/>
      <c r="F51" s="43"/>
      <c r="G51" s="90"/>
      <c r="H51" s="91"/>
      <c r="I51" s="46"/>
      <c r="J51" s="47"/>
      <c r="K51" s="48"/>
      <c r="L51" s="49"/>
    </row>
    <row r="52" spans="2:12" ht="12" customHeight="1" x14ac:dyDescent="0.4">
      <c r="B52" s="30"/>
      <c r="C52" s="31"/>
      <c r="D52" s="92" t="s">
        <v>26</v>
      </c>
      <c r="E52" s="93"/>
      <c r="F52" s="52"/>
      <c r="G52" s="65"/>
      <c r="H52" s="66"/>
      <c r="I52" s="67">
        <f>G53+G54</f>
        <v>0</v>
      </c>
      <c r="J52" s="68">
        <v>0.9</v>
      </c>
      <c r="K52" s="69">
        <f>F52/10000</f>
        <v>0</v>
      </c>
      <c r="L52" s="70">
        <f>(G52+G53+G54)/10000</f>
        <v>0</v>
      </c>
    </row>
    <row r="53" spans="2:12" ht="12" customHeight="1" x14ac:dyDescent="0.4">
      <c r="B53" s="30"/>
      <c r="C53" s="31"/>
      <c r="D53" s="94"/>
      <c r="E53" s="95"/>
      <c r="F53" s="34"/>
      <c r="G53" s="72"/>
      <c r="H53" s="73"/>
      <c r="I53" s="37"/>
      <c r="J53" s="38"/>
      <c r="K53" s="39"/>
      <c r="L53" s="40"/>
    </row>
    <row r="54" spans="2:12" ht="12" customHeight="1" thickBot="1" x14ac:dyDescent="0.45">
      <c r="B54" s="96"/>
      <c r="C54" s="97"/>
      <c r="D54" s="98"/>
      <c r="E54" s="99"/>
      <c r="F54" s="100"/>
      <c r="G54" s="101"/>
      <c r="H54" s="102"/>
      <c r="I54" s="103"/>
      <c r="J54" s="104"/>
      <c r="K54" s="105"/>
      <c r="L54" s="106"/>
    </row>
    <row r="55" spans="2:12" ht="12" customHeight="1" x14ac:dyDescent="0.4">
      <c r="B55" s="30" t="s">
        <v>27</v>
      </c>
      <c r="C55" s="107" t="s">
        <v>28</v>
      </c>
      <c r="D55" s="59" t="s">
        <v>29</v>
      </c>
      <c r="E55" s="60"/>
      <c r="F55" s="34"/>
      <c r="G55" s="53"/>
      <c r="H55" s="54"/>
      <c r="I55" s="37">
        <f>G56+G57</f>
        <v>0</v>
      </c>
      <c r="J55" s="38">
        <v>0.95</v>
      </c>
      <c r="K55" s="39">
        <f>F55/10000</f>
        <v>0</v>
      </c>
      <c r="L55" s="40">
        <f>(G55+G56+G57)/10000</f>
        <v>0</v>
      </c>
    </row>
    <row r="56" spans="2:12" ht="12" customHeight="1" x14ac:dyDescent="0.4">
      <c r="B56" s="30"/>
      <c r="C56" s="107"/>
      <c r="D56" s="59"/>
      <c r="E56" s="60"/>
      <c r="F56" s="34"/>
      <c r="G56" s="35"/>
      <c r="H56" s="36"/>
      <c r="I56" s="37"/>
      <c r="J56" s="38"/>
      <c r="K56" s="39"/>
      <c r="L56" s="40"/>
    </row>
    <row r="57" spans="2:12" ht="12" customHeight="1" x14ac:dyDescent="0.4">
      <c r="B57" s="30"/>
      <c r="C57" s="107"/>
      <c r="D57" s="61"/>
      <c r="E57" s="62"/>
      <c r="F57" s="43"/>
      <c r="G57" s="55"/>
      <c r="H57" s="56"/>
      <c r="I57" s="46"/>
      <c r="J57" s="47"/>
      <c r="K57" s="48"/>
      <c r="L57" s="49"/>
    </row>
    <row r="58" spans="2:12" ht="12" customHeight="1" x14ac:dyDescent="0.4">
      <c r="B58" s="30"/>
      <c r="C58" s="107"/>
      <c r="D58" s="57" t="s">
        <v>30</v>
      </c>
      <c r="E58" s="58"/>
      <c r="F58" s="52"/>
      <c r="G58" s="108"/>
      <c r="H58" s="109"/>
      <c r="I58" s="67">
        <f>G59+G60</f>
        <v>0</v>
      </c>
      <c r="J58" s="38">
        <v>1</v>
      </c>
      <c r="K58" s="69">
        <f>F58/10000</f>
        <v>0</v>
      </c>
      <c r="L58" s="70">
        <f>(G58+G59+G60)/10000</f>
        <v>0</v>
      </c>
    </row>
    <row r="59" spans="2:12" ht="12" customHeight="1" x14ac:dyDescent="0.4">
      <c r="B59" s="30"/>
      <c r="C59" s="107"/>
      <c r="D59" s="59"/>
      <c r="E59" s="60"/>
      <c r="F59" s="34"/>
      <c r="G59" s="35"/>
      <c r="H59" s="36"/>
      <c r="I59" s="37"/>
      <c r="J59" s="38"/>
      <c r="K59" s="39"/>
      <c r="L59" s="40"/>
    </row>
    <row r="60" spans="2:12" ht="12" customHeight="1" thickBot="1" x14ac:dyDescent="0.45">
      <c r="B60" s="30"/>
      <c r="C60" s="110"/>
      <c r="D60" s="111"/>
      <c r="E60" s="112"/>
      <c r="F60" s="100"/>
      <c r="G60" s="113"/>
      <c r="H60" s="114"/>
      <c r="I60" s="103"/>
      <c r="J60" s="104"/>
      <c r="K60" s="105"/>
      <c r="L60" s="106"/>
    </row>
    <row r="61" spans="2:12" ht="12" customHeight="1" x14ac:dyDescent="0.4">
      <c r="B61" s="30"/>
      <c r="C61" s="115" t="s">
        <v>31</v>
      </c>
      <c r="D61" s="116" t="s">
        <v>32</v>
      </c>
      <c r="E61" s="117"/>
      <c r="F61" s="52"/>
      <c r="G61" s="53"/>
      <c r="H61" s="54"/>
      <c r="I61" s="37">
        <f>G63</f>
        <v>0</v>
      </c>
      <c r="J61" s="38">
        <v>0.5</v>
      </c>
      <c r="K61" s="39">
        <f>F61/10000</f>
        <v>0</v>
      </c>
      <c r="L61" s="40">
        <f>(G61+G62+G63)/10000</f>
        <v>0</v>
      </c>
    </row>
    <row r="62" spans="2:12" ht="12" customHeight="1" x14ac:dyDescent="0.4">
      <c r="B62" s="30"/>
      <c r="C62" s="107"/>
      <c r="D62" s="59"/>
      <c r="E62" s="60"/>
      <c r="F62" s="34"/>
      <c r="G62" s="35"/>
      <c r="H62" s="36"/>
      <c r="I62" s="37"/>
      <c r="J62" s="38"/>
      <c r="K62" s="39"/>
      <c r="L62" s="40"/>
    </row>
    <row r="63" spans="2:12" ht="12" customHeight="1" x14ac:dyDescent="0.4">
      <c r="B63" s="30"/>
      <c r="C63" s="107"/>
      <c r="D63" s="61"/>
      <c r="E63" s="62"/>
      <c r="F63" s="43"/>
      <c r="G63" s="55"/>
      <c r="H63" s="56"/>
      <c r="I63" s="46"/>
      <c r="J63" s="47"/>
      <c r="K63" s="48"/>
      <c r="L63" s="49"/>
    </row>
    <row r="64" spans="2:12" ht="12" customHeight="1" x14ac:dyDescent="0.4">
      <c r="B64" s="30"/>
      <c r="C64" s="107"/>
      <c r="D64" s="57" t="s">
        <v>33</v>
      </c>
      <c r="E64" s="58"/>
      <c r="F64" s="52"/>
      <c r="G64" s="53"/>
      <c r="H64" s="54"/>
      <c r="I64" s="37">
        <f>G66</f>
        <v>0</v>
      </c>
      <c r="J64" s="38">
        <v>0.8</v>
      </c>
      <c r="K64" s="39">
        <f>F64/10000</f>
        <v>0</v>
      </c>
      <c r="L64" s="40">
        <f>(G64+G65+G66)/10000</f>
        <v>0</v>
      </c>
    </row>
    <row r="65" spans="2:12" ht="12" customHeight="1" x14ac:dyDescent="0.4">
      <c r="B65" s="30"/>
      <c r="C65" s="107"/>
      <c r="D65" s="59"/>
      <c r="E65" s="60"/>
      <c r="F65" s="34"/>
      <c r="G65" s="35"/>
      <c r="H65" s="36"/>
      <c r="I65" s="37"/>
      <c r="J65" s="38"/>
      <c r="K65" s="39"/>
      <c r="L65" s="40"/>
    </row>
    <row r="66" spans="2:12" ht="12" customHeight="1" x14ac:dyDescent="0.4">
      <c r="B66" s="30"/>
      <c r="C66" s="107"/>
      <c r="D66" s="61"/>
      <c r="E66" s="62"/>
      <c r="F66" s="43"/>
      <c r="G66" s="55"/>
      <c r="H66" s="56"/>
      <c r="I66" s="46"/>
      <c r="J66" s="47"/>
      <c r="K66" s="48"/>
      <c r="L66" s="49"/>
    </row>
    <row r="67" spans="2:12" ht="12" customHeight="1" x14ac:dyDescent="0.4">
      <c r="B67" s="30"/>
      <c r="C67" s="107"/>
      <c r="D67" s="57" t="s">
        <v>34</v>
      </c>
      <c r="E67" s="58"/>
      <c r="F67" s="52"/>
      <c r="G67" s="108"/>
      <c r="H67" s="109"/>
      <c r="I67" s="67">
        <f>G69</f>
        <v>0</v>
      </c>
      <c r="J67" s="38">
        <v>0.5</v>
      </c>
      <c r="K67" s="69">
        <f>F67/10000</f>
        <v>0</v>
      </c>
      <c r="L67" s="70">
        <f>(G67+G68+G69)/10000</f>
        <v>0</v>
      </c>
    </row>
    <row r="68" spans="2:12" ht="12" customHeight="1" x14ac:dyDescent="0.4">
      <c r="B68" s="30"/>
      <c r="C68" s="107"/>
      <c r="D68" s="59"/>
      <c r="E68" s="60"/>
      <c r="F68" s="34"/>
      <c r="G68" s="35"/>
      <c r="H68" s="36"/>
      <c r="I68" s="37"/>
      <c r="J68" s="38"/>
      <c r="K68" s="39"/>
      <c r="L68" s="40"/>
    </row>
    <row r="69" spans="2:12" ht="12" customHeight="1" thickBot="1" x14ac:dyDescent="0.45">
      <c r="B69" s="30"/>
      <c r="C69" s="110"/>
      <c r="D69" s="111"/>
      <c r="E69" s="112"/>
      <c r="F69" s="100"/>
      <c r="G69" s="113"/>
      <c r="H69" s="114"/>
      <c r="I69" s="103"/>
      <c r="J69" s="104"/>
      <c r="K69" s="105"/>
      <c r="L69" s="106"/>
    </row>
    <row r="70" spans="2:12" ht="14.25" customHeight="1" x14ac:dyDescent="0.4">
      <c r="B70" s="30"/>
      <c r="C70" s="118"/>
      <c r="D70" s="119" t="s">
        <v>35</v>
      </c>
      <c r="E70" s="120"/>
      <c r="F70" s="52"/>
      <c r="G70" s="53"/>
      <c r="H70" s="54"/>
      <c r="I70" s="121"/>
      <c r="J70" s="38">
        <v>0.3</v>
      </c>
      <c r="K70" s="39">
        <f>F70/10000</f>
        <v>0</v>
      </c>
      <c r="L70" s="40">
        <f>(G70+G71+G72)/10000</f>
        <v>0</v>
      </c>
    </row>
    <row r="71" spans="2:12" ht="14.25" customHeight="1" x14ac:dyDescent="0.4">
      <c r="B71" s="30"/>
      <c r="C71" s="122"/>
      <c r="D71" s="32"/>
      <c r="E71" s="33"/>
      <c r="F71" s="34"/>
      <c r="G71" s="35"/>
      <c r="H71" s="36"/>
      <c r="I71" s="123"/>
      <c r="J71" s="38"/>
      <c r="K71" s="39"/>
      <c r="L71" s="40"/>
    </row>
    <row r="72" spans="2:12" ht="14.25" customHeight="1" x14ac:dyDescent="0.4">
      <c r="B72" s="30"/>
      <c r="C72" s="122"/>
      <c r="D72" s="41"/>
      <c r="E72" s="42"/>
      <c r="F72" s="43"/>
      <c r="G72" s="55"/>
      <c r="H72" s="56"/>
      <c r="I72" s="124"/>
      <c r="J72" s="47"/>
      <c r="K72" s="48"/>
      <c r="L72" s="49"/>
    </row>
    <row r="73" spans="2:12" ht="14.25" customHeight="1" x14ac:dyDescent="0.4">
      <c r="B73" s="30"/>
      <c r="C73" s="122"/>
      <c r="D73" s="57" t="s">
        <v>36</v>
      </c>
      <c r="E73" s="58"/>
      <c r="F73" s="52"/>
      <c r="G73" s="53"/>
      <c r="H73" s="54"/>
      <c r="I73" s="125"/>
      <c r="J73" s="38">
        <v>0.4</v>
      </c>
      <c r="K73" s="39">
        <f>F73/10000</f>
        <v>0</v>
      </c>
      <c r="L73" s="40">
        <f>(G73+G74+G75)/10000</f>
        <v>0</v>
      </c>
    </row>
    <row r="74" spans="2:12" ht="14.25" customHeight="1" x14ac:dyDescent="0.4">
      <c r="B74" s="30"/>
      <c r="C74" s="122"/>
      <c r="D74" s="59"/>
      <c r="E74" s="60"/>
      <c r="F74" s="34"/>
      <c r="G74" s="35"/>
      <c r="H74" s="36"/>
      <c r="I74" s="123"/>
      <c r="J74" s="38"/>
      <c r="K74" s="39"/>
      <c r="L74" s="40"/>
    </row>
    <row r="75" spans="2:12" ht="14.25" customHeight="1" x14ac:dyDescent="0.4">
      <c r="B75" s="30"/>
      <c r="C75" s="122"/>
      <c r="D75" s="61"/>
      <c r="E75" s="62"/>
      <c r="F75" s="43"/>
      <c r="G75" s="55"/>
      <c r="H75" s="56"/>
      <c r="I75" s="124"/>
      <c r="J75" s="47"/>
      <c r="K75" s="48"/>
      <c r="L75" s="49"/>
    </row>
    <row r="76" spans="2:12" ht="14.25" customHeight="1" x14ac:dyDescent="0.4">
      <c r="B76" s="30"/>
      <c r="C76" s="122"/>
      <c r="D76" s="57" t="s">
        <v>37</v>
      </c>
      <c r="E76" s="58"/>
      <c r="F76" s="52"/>
      <c r="G76" s="108"/>
      <c r="H76" s="109"/>
      <c r="I76" s="125"/>
      <c r="J76" s="38">
        <v>0.2</v>
      </c>
      <c r="K76" s="69">
        <f>F76/10000</f>
        <v>0</v>
      </c>
      <c r="L76" s="70">
        <f>(G76+G77+G78)/10000</f>
        <v>0</v>
      </c>
    </row>
    <row r="77" spans="2:12" ht="14.25" customHeight="1" x14ac:dyDescent="0.4">
      <c r="B77" s="30"/>
      <c r="C77" s="122"/>
      <c r="D77" s="59"/>
      <c r="E77" s="60"/>
      <c r="F77" s="34"/>
      <c r="G77" s="35"/>
      <c r="H77" s="36"/>
      <c r="I77" s="123"/>
      <c r="J77" s="38"/>
      <c r="K77" s="39"/>
      <c r="L77" s="40"/>
    </row>
    <row r="78" spans="2:12" ht="14.25" customHeight="1" thickBot="1" x14ac:dyDescent="0.45">
      <c r="B78" s="96"/>
      <c r="C78" s="126"/>
      <c r="D78" s="111"/>
      <c r="E78" s="112"/>
      <c r="F78" s="100"/>
      <c r="G78" s="113"/>
      <c r="H78" s="114"/>
      <c r="I78" s="127"/>
      <c r="J78" s="104"/>
      <c r="K78" s="105"/>
      <c r="L78" s="106"/>
    </row>
    <row r="79" spans="2:12" ht="36" customHeight="1" thickBot="1" x14ac:dyDescent="0.45">
      <c r="B79" s="128" t="s">
        <v>38</v>
      </c>
      <c r="C79" s="129"/>
      <c r="D79" s="129"/>
      <c r="E79" s="130"/>
      <c r="F79" s="131">
        <f>SUM(F4:F78)</f>
        <v>0</v>
      </c>
      <c r="G79" s="132">
        <f>SUM(G4:H78)</f>
        <v>0</v>
      </c>
      <c r="H79" s="133"/>
      <c r="I79" s="134">
        <f>SUM(I4:I69)</f>
        <v>0</v>
      </c>
      <c r="J79" s="135"/>
      <c r="K79" s="136">
        <f>SUM(K4:K78)</f>
        <v>0</v>
      </c>
      <c r="L79" s="137">
        <f>SUM(L4:L78)</f>
        <v>0</v>
      </c>
    </row>
    <row r="80" spans="2:12" ht="36" customHeight="1" thickBot="1" x14ac:dyDescent="0.45">
      <c r="B80" s="138" t="s">
        <v>39</v>
      </c>
      <c r="C80" s="139"/>
      <c r="D80" s="139"/>
      <c r="E80" s="140"/>
      <c r="F80" s="141"/>
      <c r="G80" s="142"/>
      <c r="H80" s="143"/>
      <c r="I80" s="144" t="s">
        <v>40</v>
      </c>
      <c r="J80" s="141"/>
      <c r="K80" s="145" t="str">
        <f>IF(F79=0,"",F4*J4/F79+F7*J7/F79+F10*J10/F79+F13*J13/F79+F16*J16/F79+F19*1/F79+F22*0.4/F79+F25*0.9/F79+F28*J28/F79+F31*1/F79+F34*0.4/F79+F37*0.9/F79+F40*J40/F79+F43*1/F79+F46*0.4/F79+F49*0.9/F79+F52*J52/F79+F55*J55/F79+F58*J58/F79+F61*J61/F79+F64*J64/F79+F67*J67/F79+F70*J70/F79+F73*J73/F79+F76*J76/F79)</f>
        <v/>
      </c>
      <c r="L80" s="146" t="str">
        <f>IF(G79=0,"",J4*L4/L79+J7*L7/L79+J10*L10/L79+J13*L13/L79+J16*L16/L79+(G19+G20+G21)/10000*1/L79+(G22+G23+G24)/10000*0.4/L79+(G25+G26+G27)/10000*0.9/L79+J28*L28/L79+(G31+G32+G33)/10000*1/L79+(G34+G35+G36)/10000*0.4/L79+(G37+G38+G39)/10000*0.9/L79+J40*L40/L79+(G43+G44+G45)/10000*1/L79+(G46+G47+G48)/10000*0.4/L79+(G49+G50+G51)/10000*0.9/L79+J52*L52/L79+J55*L55/L79+J58*L58/L79+J61*L61/L79+J64*L64/L79+J67*L67/L79+J70*L70/L79+J73*L73/L79+J76*L76/L79)</f>
        <v/>
      </c>
    </row>
    <row r="81" spans="9:12" ht="21" customHeight="1" x14ac:dyDescent="0.4">
      <c r="I81" s="147"/>
      <c r="J81" s="147"/>
      <c r="K81" s="147"/>
      <c r="L81" s="147"/>
    </row>
    <row r="82" spans="9:12" ht="21" customHeight="1" x14ac:dyDescent="0.4">
      <c r="L82" s="148" t="str">
        <f>IF(G81=0,"",#REF!*J6/G81+G9*J9/G81+G12*J12/G81+G15*J15/G81+G18*J18/G81+#REF!*0.9/G81+G24*1/G81+G27*0.4/G81+G30*J30/G81+G33*0.9/G81+G36*1/G81+G39*0.4/G81+G42*J42/G81+G45*0.9/G81+G48*1/G81+G51*0.4/G81+G57*J57/G81+G60*J60/G81+G63*J63/G81+G66*J66/G81+G69*J69/G81+G72*J72/G81+G75*J75/G81+G78*J78/G81)</f>
        <v/>
      </c>
    </row>
    <row r="83" spans="9:12" ht="21" customHeight="1" x14ac:dyDescent="0.4"/>
    <row r="84" spans="9:12" ht="21" customHeight="1" x14ac:dyDescent="0.4"/>
    <row r="85" spans="9:12" ht="21" customHeight="1" x14ac:dyDescent="0.4"/>
    <row r="86" spans="9:12" ht="21" customHeight="1" x14ac:dyDescent="0.4"/>
  </sheetData>
  <sheetProtection algorithmName="SHA-512" hashValue="0PCfTmTXL6f52UHeQainoSB7eoJU6T/5aGhVv0HIlesEovJbHZNwneiY0bvSidGNYOwY5Y0Vcgn0fwpGh4RaKA==" saltValue="VmBg3gxl4OIV9tak/Ijhew==" spinCount="100000" sheet="1" objects="1" scenarios="1" selectLockedCells="1"/>
  <mergeCells count="225">
    <mergeCell ref="I81:L81"/>
    <mergeCell ref="L76:L78"/>
    <mergeCell ref="G77:H77"/>
    <mergeCell ref="G78:H78"/>
    <mergeCell ref="B79:E79"/>
    <mergeCell ref="G79:H79"/>
    <mergeCell ref="B80:E80"/>
    <mergeCell ref="G80:H80"/>
    <mergeCell ref="K73:K75"/>
    <mergeCell ref="L73:L75"/>
    <mergeCell ref="G74:H74"/>
    <mergeCell ref="G75:H75"/>
    <mergeCell ref="D76:E78"/>
    <mergeCell ref="F76:F78"/>
    <mergeCell ref="G76:H76"/>
    <mergeCell ref="I76:I78"/>
    <mergeCell ref="J76:J78"/>
    <mergeCell ref="K76:K78"/>
    <mergeCell ref="J70:J72"/>
    <mergeCell ref="K70:K72"/>
    <mergeCell ref="L70:L72"/>
    <mergeCell ref="G71:H71"/>
    <mergeCell ref="G72:H72"/>
    <mergeCell ref="D73:E75"/>
    <mergeCell ref="F73:F75"/>
    <mergeCell ref="G73:H73"/>
    <mergeCell ref="I73:I75"/>
    <mergeCell ref="J73:J75"/>
    <mergeCell ref="J67:J69"/>
    <mergeCell ref="K67:K69"/>
    <mergeCell ref="L67:L69"/>
    <mergeCell ref="G68:H68"/>
    <mergeCell ref="G69:H69"/>
    <mergeCell ref="C70:C78"/>
    <mergeCell ref="D70:E72"/>
    <mergeCell ref="F70:F72"/>
    <mergeCell ref="G70:H70"/>
    <mergeCell ref="I70:I72"/>
    <mergeCell ref="G65:H65"/>
    <mergeCell ref="G66:H66"/>
    <mergeCell ref="D67:E69"/>
    <mergeCell ref="F67:F69"/>
    <mergeCell ref="G67:H67"/>
    <mergeCell ref="I67:I69"/>
    <mergeCell ref="L61:L63"/>
    <mergeCell ref="G62:H62"/>
    <mergeCell ref="G63:H63"/>
    <mergeCell ref="D64:E66"/>
    <mergeCell ref="F64:F66"/>
    <mergeCell ref="G64:H64"/>
    <mergeCell ref="I64:I66"/>
    <mergeCell ref="J64:J66"/>
    <mergeCell ref="K64:K66"/>
    <mergeCell ref="L64:L66"/>
    <mergeCell ref="L58:L60"/>
    <mergeCell ref="G59:H59"/>
    <mergeCell ref="G60:H60"/>
    <mergeCell ref="C61:C69"/>
    <mergeCell ref="D61:E63"/>
    <mergeCell ref="F61:F63"/>
    <mergeCell ref="G61:H61"/>
    <mergeCell ref="I61:I63"/>
    <mergeCell ref="J61:J63"/>
    <mergeCell ref="K61:K63"/>
    <mergeCell ref="K55:K57"/>
    <mergeCell ref="L55:L57"/>
    <mergeCell ref="G56:H56"/>
    <mergeCell ref="G57:H57"/>
    <mergeCell ref="D58:E60"/>
    <mergeCell ref="F58:F60"/>
    <mergeCell ref="G58:H58"/>
    <mergeCell ref="I58:I60"/>
    <mergeCell ref="J58:J60"/>
    <mergeCell ref="K58:K60"/>
    <mergeCell ref="L52:L54"/>
    <mergeCell ref="G53:H53"/>
    <mergeCell ref="G54:H54"/>
    <mergeCell ref="B55:B78"/>
    <mergeCell ref="C55:C60"/>
    <mergeCell ref="D55:E57"/>
    <mergeCell ref="F55:F57"/>
    <mergeCell ref="G55:H55"/>
    <mergeCell ref="I55:I57"/>
    <mergeCell ref="J55:J57"/>
    <mergeCell ref="D52:E54"/>
    <mergeCell ref="F52:F54"/>
    <mergeCell ref="G52:H52"/>
    <mergeCell ref="I52:I54"/>
    <mergeCell ref="J52:J54"/>
    <mergeCell ref="K52:K54"/>
    <mergeCell ref="G48:H48"/>
    <mergeCell ref="E49:E51"/>
    <mergeCell ref="F49:F51"/>
    <mergeCell ref="G49:H49"/>
    <mergeCell ref="I49:I51"/>
    <mergeCell ref="G50:H50"/>
    <mergeCell ref="G51:H51"/>
    <mergeCell ref="J43:J51"/>
    <mergeCell ref="K43:K51"/>
    <mergeCell ref="L43:L51"/>
    <mergeCell ref="G44:H44"/>
    <mergeCell ref="G45:H45"/>
    <mergeCell ref="E46:E48"/>
    <mergeCell ref="F46:F48"/>
    <mergeCell ref="G46:H46"/>
    <mergeCell ref="I46:I48"/>
    <mergeCell ref="G47:H47"/>
    <mergeCell ref="J40:J42"/>
    <mergeCell ref="K40:K42"/>
    <mergeCell ref="L40:L42"/>
    <mergeCell ref="G41:H41"/>
    <mergeCell ref="G42:H42"/>
    <mergeCell ref="D43:D51"/>
    <mergeCell ref="E43:E45"/>
    <mergeCell ref="F43:F45"/>
    <mergeCell ref="G43:H43"/>
    <mergeCell ref="I43:I45"/>
    <mergeCell ref="F37:F39"/>
    <mergeCell ref="G37:H37"/>
    <mergeCell ref="I37:I39"/>
    <mergeCell ref="G38:H38"/>
    <mergeCell ref="G39:H39"/>
    <mergeCell ref="D40:E42"/>
    <mergeCell ref="F40:F42"/>
    <mergeCell ref="G40:H40"/>
    <mergeCell ref="I40:I42"/>
    <mergeCell ref="L31:L39"/>
    <mergeCell ref="G32:H32"/>
    <mergeCell ref="G33:H33"/>
    <mergeCell ref="E34:E36"/>
    <mergeCell ref="F34:F36"/>
    <mergeCell ref="G34:H34"/>
    <mergeCell ref="I34:I36"/>
    <mergeCell ref="G35:H35"/>
    <mergeCell ref="G36:H36"/>
    <mergeCell ref="E37:E39"/>
    <mergeCell ref="L28:L30"/>
    <mergeCell ref="G29:H29"/>
    <mergeCell ref="G30:H30"/>
    <mergeCell ref="D31:D39"/>
    <mergeCell ref="E31:E33"/>
    <mergeCell ref="F31:F33"/>
    <mergeCell ref="G31:H31"/>
    <mergeCell ref="I31:I33"/>
    <mergeCell ref="J31:J39"/>
    <mergeCell ref="K31:K39"/>
    <mergeCell ref="D28:E30"/>
    <mergeCell ref="F28:F30"/>
    <mergeCell ref="G28:H28"/>
    <mergeCell ref="I28:I30"/>
    <mergeCell ref="J28:J30"/>
    <mergeCell ref="K28:K30"/>
    <mergeCell ref="G24:H24"/>
    <mergeCell ref="E25:E27"/>
    <mergeCell ref="F25:F27"/>
    <mergeCell ref="G25:H25"/>
    <mergeCell ref="I25:I27"/>
    <mergeCell ref="G26:H26"/>
    <mergeCell ref="G27:H27"/>
    <mergeCell ref="J19:J27"/>
    <mergeCell ref="K19:K27"/>
    <mergeCell ref="L19:L27"/>
    <mergeCell ref="G20:H20"/>
    <mergeCell ref="G21:H21"/>
    <mergeCell ref="E22:E24"/>
    <mergeCell ref="F22:F24"/>
    <mergeCell ref="G22:H22"/>
    <mergeCell ref="I22:I24"/>
    <mergeCell ref="G23:H23"/>
    <mergeCell ref="J16:J18"/>
    <mergeCell ref="K16:K18"/>
    <mergeCell ref="L16:L18"/>
    <mergeCell ref="G17:H17"/>
    <mergeCell ref="G18:H18"/>
    <mergeCell ref="D19:D27"/>
    <mergeCell ref="E19:E21"/>
    <mergeCell ref="F19:F21"/>
    <mergeCell ref="G19:H19"/>
    <mergeCell ref="I19:I21"/>
    <mergeCell ref="G14:H14"/>
    <mergeCell ref="G15:H15"/>
    <mergeCell ref="D16:E18"/>
    <mergeCell ref="F16:F18"/>
    <mergeCell ref="G16:H16"/>
    <mergeCell ref="I16:I18"/>
    <mergeCell ref="L10:L12"/>
    <mergeCell ref="G11:H11"/>
    <mergeCell ref="G12:H12"/>
    <mergeCell ref="D13:E15"/>
    <mergeCell ref="F13:F15"/>
    <mergeCell ref="G13:H13"/>
    <mergeCell ref="I13:I15"/>
    <mergeCell ref="J13:J15"/>
    <mergeCell ref="K13:K15"/>
    <mergeCell ref="L13:L15"/>
    <mergeCell ref="K7:K9"/>
    <mergeCell ref="L7:L9"/>
    <mergeCell ref="G8:H8"/>
    <mergeCell ref="G9:H9"/>
    <mergeCell ref="D10:E12"/>
    <mergeCell ref="F10:F12"/>
    <mergeCell ref="G10:H10"/>
    <mergeCell ref="I10:I12"/>
    <mergeCell ref="J10:J12"/>
    <mergeCell ref="K10:K12"/>
    <mergeCell ref="J4:J6"/>
    <mergeCell ref="K4:K6"/>
    <mergeCell ref="L4:L6"/>
    <mergeCell ref="G5:H5"/>
    <mergeCell ref="G6:H6"/>
    <mergeCell ref="D7:E9"/>
    <mergeCell ref="F7:F9"/>
    <mergeCell ref="G7:H7"/>
    <mergeCell ref="I7:I9"/>
    <mergeCell ref="J7:J9"/>
    <mergeCell ref="G2:K2"/>
    <mergeCell ref="B3:C3"/>
    <mergeCell ref="D3:E3"/>
    <mergeCell ref="G3:H3"/>
    <mergeCell ref="B4:B54"/>
    <mergeCell ref="C4:C54"/>
    <mergeCell ref="D4:E6"/>
    <mergeCell ref="F4:F6"/>
    <mergeCell ref="G4:H4"/>
    <mergeCell ref="I4:I6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様式A_260806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長屋　政男</dc:creator>
  <cp:lastModifiedBy>長屋　政男</cp:lastModifiedBy>
  <dcterms:created xsi:type="dcterms:W3CDTF">2026-08-05T23:24:35Z</dcterms:created>
  <dcterms:modified xsi:type="dcterms:W3CDTF">2026-08-05T23:48:40Z</dcterms:modified>
</cp:coreProperties>
</file>