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4.111.42\keieikanri\予算共有\10 経営戦略\93 経営計画（経営分析）\R3(R2年度決算)\03　財務資金室に回答\"/>
    </mc:Choice>
  </mc:AlternateContent>
  <workbookProtection workbookAlgorithmName="SHA-512" workbookHashValue="S0gyoJ5lZFO0bW6qPOtdWqJJQ3l9aWunz2esyaNMGDDVKZk/eCaV98buKt5c4kq9miYmO+oM852Uu1i3KFWhsA==" workbookSaltValue="qig8cZgYCFC4W5OYkg3faQ==" workbookSpinCount="100000" lockStructure="1"/>
  <bookViews>
    <workbookView xWindow="0" yWindow="0" windowWidth="20490" windowHeight="7530"/>
  </bookViews>
  <sheets>
    <sheet name="法適用_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F85" i="4"/>
  <c r="E85" i="4"/>
  <c r="BB10" i="4"/>
  <c r="AT10" i="4"/>
  <c r="AL10" i="4"/>
  <c r="W10" i="4"/>
  <c r="P10" i="4"/>
  <c r="I10" i="4"/>
  <c r="B10" i="4"/>
  <c r="BB8" i="4"/>
  <c r="AT8" i="4"/>
  <c r="AL8" i="4"/>
  <c r="AD8" i="4"/>
  <c r="W8" i="4"/>
  <c r="P8" i="4"/>
  <c r="I8" i="4"/>
  <c r="B8" i="4"/>
  <c r="B6" i="4"/>
</calcChain>
</file>

<file path=xl/sharedStrings.xml><?xml version="1.0" encoding="utf-8"?>
<sst xmlns="http://schemas.openxmlformats.org/spreadsheetml/2006/main" count="228" uniqueCount="112">
  <si>
    <t>経営比較分析表（令和2年度決算）</t>
    <rPh sb="8" eb="10">
      <t>レイワ</t>
    </rPh>
    <rPh sb="11" eb="13">
      <t>ネンド</t>
    </rPh>
    <rPh sb="12" eb="13">
      <t>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</si>
  <si>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</si>
  <si>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</si>
  <si>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</si>
  <si>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</si>
  <si>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</si>
  <si>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</si>
  <si>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</si>
  <si>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</si>
  <si>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</si>
  <si>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</si>
  <si>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</si>
  <si>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</si>
  <si>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</si>
  <si>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</si>
  <si>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</si>
  <si>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</si>
  <si>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</si>
  <si>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</si>
  <si>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</si>
  <si>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</si>
  <si>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</si>
  <si>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令和2年度全国平均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</si>
  <si>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</si>
  <si>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</si>
  <si>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</si>
  <si>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</si>
  <si>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</si>
  <si>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</si>
  <si>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</si>
  <si>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</si>
  <si>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</si>
  <si>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</si>
  <si>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</si>
  <si>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</si>
  <si>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</si>
  <si>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</si>
  <si>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</si>
  <si>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</si>
  <si>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</si>
  <si>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</si>
  <si>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</si>
  <si>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</si>
  <si>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</si>
  <si>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</si>
  <si>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</si>
  <si>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</si>
  <si>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</si>
  <si>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</si>
  <si>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</si>
  <si>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</si>
  <si>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</si>
  <si>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</si>
  <si>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</si>
  <si>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</si>
  <si>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</si>
  <si>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</si>
  <si>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</si>
  <si>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</si>
  <si>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</si>
  <si>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</si>
  <si>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</si>
  <si>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</si>
  <si>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</si>
  <si>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</si>
  <si>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</si>
  <si>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</si>
  <si>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</si>
  <si>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</si>
  <si>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</si>
  <si>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</si>
  <si>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</si>
  <si>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</si>
  <si>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</si>
  <si>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</si>
  <si>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</si>
  <si>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</si>
  <si>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</si>
  <si>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</si>
  <si>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</si>
  <si>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</si>
  <si>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</si>
  <si>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</si>
  <si>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</si>
  <si>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</si>
  <si>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</si>
  <si>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</si>
  <si>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</si>
  <si>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</si>
  <si>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</si>
  <si>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</si>
  <si>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</si>
  <si>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愛知県</t>
  </si>
  <si>
    <t>法適用</t>
  </si>
  <si>
    <t>水道事業</t>
  </si>
  <si>
    <t>用水供給事業</t>
  </si>
  <si>
    <t>B</t>
  </si>
  <si>
    <t>自治体職員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</si>
  <si>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</si>
  <si>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</si>
  <si>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</si>
  <si>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</si>
  <si>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</si>
  <si>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</si>
  <si>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</si>
  <si>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</si>
  <si>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</si>
  <si>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</si>
  <si>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</si>
  <si>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r>
      <t>【健全性】
　本県の水道用水供給事業は、企業債等の借換えや繰上償還による支払利息の軽減等、経営の合理化に努めてきたことから、</t>
    </r>
    <r>
      <rPr>
        <b/>
        <sz val="11"/>
        <color theme="1"/>
        <rFont val="ＭＳ ゴシック"/>
        <family val="3"/>
        <charset val="128"/>
      </rPr>
      <t>⑤料金回収率</t>
    </r>
    <r>
      <rPr>
        <sz val="11"/>
        <color theme="1"/>
        <rFont val="ＭＳ ゴシック"/>
        <family val="3"/>
        <charset val="128"/>
      </rPr>
      <t>及び</t>
    </r>
    <r>
      <rPr>
        <b/>
        <sz val="11"/>
        <color theme="1"/>
        <rFont val="ＭＳ ゴシック"/>
        <family val="3"/>
        <charset val="128"/>
      </rPr>
      <t>①経常収支比率</t>
    </r>
    <r>
      <rPr>
        <sz val="11"/>
        <color theme="1"/>
        <rFont val="ＭＳ ゴシック"/>
        <family val="3"/>
        <charset val="128"/>
      </rPr>
      <t>は100％を超えて推移し、</t>
    </r>
    <r>
      <rPr>
        <b/>
        <sz val="11"/>
        <color theme="1"/>
        <rFont val="ＭＳ ゴシック"/>
        <family val="3"/>
        <charset val="128"/>
      </rPr>
      <t>②累積欠損金</t>
    </r>
    <r>
      <rPr>
        <sz val="11"/>
        <color theme="1"/>
        <rFont val="ＭＳ ゴシック"/>
        <family val="3"/>
        <charset val="128"/>
      </rPr>
      <t>は発生しておらず、</t>
    </r>
    <r>
      <rPr>
        <b/>
        <sz val="11"/>
        <color theme="1"/>
        <rFont val="ＭＳ ゴシック"/>
        <family val="3"/>
        <charset val="128"/>
      </rPr>
      <t>⑥給水原価</t>
    </r>
    <r>
      <rPr>
        <sz val="11"/>
        <color theme="1"/>
        <rFont val="ＭＳ ゴシック"/>
        <family val="3"/>
        <charset val="128"/>
      </rPr>
      <t>は類似団体平均を下回っている。
　一方、</t>
    </r>
    <r>
      <rPr>
        <b/>
        <sz val="11"/>
        <color theme="1"/>
        <rFont val="ＭＳ ゴシック"/>
        <family val="3"/>
        <charset val="128"/>
      </rPr>
      <t>④企業債残高対給水収益比率</t>
    </r>
    <r>
      <rPr>
        <sz val="11"/>
        <color theme="1"/>
        <rFont val="ＭＳ ゴシック"/>
        <family val="3"/>
        <charset val="128"/>
      </rPr>
      <t>が概ね横ばいで推移しているものの、</t>
    </r>
    <r>
      <rPr>
        <b/>
        <sz val="11"/>
        <color theme="1"/>
        <rFont val="ＭＳ ゴシック"/>
        <family val="3"/>
        <charset val="128"/>
      </rPr>
      <t>③流動比率</t>
    </r>
    <r>
      <rPr>
        <sz val="11"/>
        <color theme="1"/>
        <rFont val="ＭＳ ゴシック"/>
        <family val="3"/>
        <charset val="128"/>
      </rPr>
      <t>は平成29年度以降100%を超えており、経営状況については健全な状態である。
【効率性】
　施設は良好な状態で運営しており、利用状況については、</t>
    </r>
    <r>
      <rPr>
        <b/>
        <sz val="11"/>
        <color theme="1"/>
        <rFont val="ＭＳ ゴシック"/>
        <family val="3"/>
        <charset val="128"/>
      </rPr>
      <t>⑦施設利用率</t>
    </r>
    <r>
      <rPr>
        <sz val="11"/>
        <color theme="1"/>
        <rFont val="ＭＳ ゴシック"/>
        <family val="3"/>
        <charset val="128"/>
      </rPr>
      <t>が類似団体平均を上回り、</t>
    </r>
    <r>
      <rPr>
        <b/>
        <sz val="11"/>
        <color theme="1"/>
        <rFont val="ＭＳ ゴシック"/>
        <family val="3"/>
        <charset val="128"/>
      </rPr>
      <t>⑧有収率</t>
    </r>
    <r>
      <rPr>
        <sz val="11"/>
        <color theme="1"/>
        <rFont val="ＭＳ ゴシック"/>
        <family val="3"/>
        <charset val="128"/>
      </rPr>
      <t>も99％を超えて推移していることから、効率的な施設利用による料金回収ができている。</t>
    </r>
    <rPh sb="43" eb="44">
      <t>トウ</t>
    </rPh>
    <rPh sb="68" eb="69">
      <t>オヨ</t>
    </rPh>
    <rPh sb="127" eb="129">
      <t>イッポウ</t>
    </rPh>
    <rPh sb="144" eb="145">
      <t>オオム</t>
    </rPh>
    <rPh sb="146" eb="147">
      <t>ヨコ</t>
    </rPh>
    <rPh sb="150" eb="152">
      <t>スイイ</t>
    </rPh>
    <rPh sb="172" eb="174">
      <t>イコウ</t>
    </rPh>
    <phoneticPr fontId="4"/>
  </si>
  <si>
    <r>
      <t>【老朽化の状況】
　昭和40年代から50年代に集中的に建設されたことから、老朽化が進んでおり、</t>
    </r>
    <r>
      <rPr>
        <b/>
        <sz val="11"/>
        <color theme="1"/>
        <rFont val="ＭＳ ゴシック"/>
        <family val="3"/>
        <charset val="128"/>
      </rPr>
      <t>①有形固定資産減価償却率</t>
    </r>
    <r>
      <rPr>
        <sz val="11"/>
        <color theme="1"/>
        <rFont val="ＭＳ ゴシック"/>
        <family val="3"/>
        <charset val="128"/>
      </rPr>
      <t>、</t>
    </r>
    <r>
      <rPr>
        <b/>
        <sz val="11"/>
        <color theme="1"/>
        <rFont val="ＭＳ ゴシック"/>
        <family val="3"/>
        <charset val="128"/>
      </rPr>
      <t>②管路経年化率</t>
    </r>
    <r>
      <rPr>
        <sz val="11"/>
        <color theme="1"/>
        <rFont val="ＭＳ ゴシック"/>
        <family val="3"/>
        <charset val="128"/>
      </rPr>
      <t>とも、類似団体平均より高めの割合を示している。
【管路の更新状況】
　「水道事業老朽化施設更新計画」（計画期間：平成30年度～令和12年度）に基づき計画的に更新を行っているが、管路更新工事は複数年にかけて行われ、単年度に更新した管路延長の割合を表す</t>
    </r>
    <r>
      <rPr>
        <b/>
        <sz val="11"/>
        <color theme="1"/>
        <rFont val="ＭＳ ゴシック"/>
        <family val="3"/>
        <charset val="128"/>
      </rPr>
      <t>③管路更新率</t>
    </r>
    <r>
      <rPr>
        <sz val="11"/>
        <color theme="1"/>
        <rFont val="ＭＳ ゴシック"/>
        <family val="3"/>
        <charset val="128"/>
      </rPr>
      <t>は年度間で数値にばらつきが生じている。</t>
    </r>
    <rPh sb="124" eb="126">
      <t>ヘイセイ</t>
    </rPh>
    <rPh sb="131" eb="133">
      <t>レイワ</t>
    </rPh>
    <rPh sb="201" eb="202">
      <t>カン</t>
    </rPh>
    <phoneticPr fontId="4"/>
  </si>
  <si>
    <t>愛知県水道用水供給事業の経営状況は健全であるが、老朽化施設更新等による費用の増加が見込まれることから、令和3年3月に改訂した「企業庁経営戦略（改訂版）」（計画期間：平成28年度～令和7年度）に基づき、引き続き効率化等を推進し、今後とも健全経営に努めていく。</t>
    <rPh sb="51" eb="53">
      <t>レイワ</t>
    </rPh>
    <rPh sb="82" eb="84">
      <t>ヘイセイ</t>
    </rPh>
    <rPh sb="89" eb="91">
      <t>レイワ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</si>
</sst>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181" fontId="0" fillId="0" borderId="5" xfId="0" applyNumberFormat="1" applyBorder="1">
      <alignment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5" fillId="0" borderId="3" xfId="0" applyNumberFormat="1" applyFont="1" applyBorder="1" applyAlignment="1" applyProtection="1">
      <alignment horizontal="center" vertical="center" shrinkToFit="1"/>
      <protection hidden="1"/>
    </xf>
    <xf numFmtId="0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Border="1" applyAlignment="1" applyProtection="1">
      <alignment horizontal="left" vertical="center"/>
      <protection hidden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0.08</c:v>
                </c:pt>
                <c:pt idx="1">
                  <c:v>0.24</c:v>
                </c:pt>
                <c:pt idx="2">
                  <c:v>0.33</c:v>
                </c:pt>
                <c:pt idx="3">
                  <c:v>0.34</c:v>
                </c:pt>
                <c:pt idx="4">
                  <c:v>0.16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21-4EB1-936E-67FF1E7EAD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66112"/>
        <c:axId val="202268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0.24</c:v>
                </c:pt>
                <c:pt idx="1">
                  <c:v>0.27</c:v>
                </c:pt>
                <c:pt idx="2">
                  <c:v>0.24</c:v>
                </c:pt>
                <c:pt idx="3">
                  <c:v>0.2</c:v>
                </c:pt>
                <c:pt idx="4">
                  <c:v>0.32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21-4EB1-936E-67FF1E7EAD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66112"/>
        <c:axId val="202268032"/>
      </c:lineChart>
      <c:dateAx>
        <c:axId val="202266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68032"/>
        <c:crosses val="autoZero"/>
        <c:auto val="1"/>
        <c:lblOffset val="100"/>
        <c:baseTimeUnit val="years"/>
      </c:dateAx>
      <c:valAx>
        <c:axId val="202268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66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64.88</c:v>
                </c:pt>
                <c:pt idx="1">
                  <c:v>65.36</c:v>
                </c:pt>
                <c:pt idx="2">
                  <c:v>65.39</c:v>
                </c:pt>
                <c:pt idx="3">
                  <c:v>65.17</c:v>
                </c:pt>
                <c:pt idx="4">
                  <c:v>66.489999999999995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E1-4057-999E-2862270A26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403456"/>
        <c:axId val="2064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61.66</c:v>
                </c:pt>
                <c:pt idx="1">
                  <c:v>62.19</c:v>
                </c:pt>
                <c:pt idx="2">
                  <c:v>61.77</c:v>
                </c:pt>
                <c:pt idx="3">
                  <c:v>61.69</c:v>
                </c:pt>
                <c:pt idx="4">
                  <c:v>62.26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E1-4057-999E-2862270A26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403456"/>
        <c:axId val="206409728"/>
      </c:lineChart>
      <c:dateAx>
        <c:axId val="206403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409728"/>
        <c:crosses val="autoZero"/>
        <c:auto val="1"/>
        <c:lblOffset val="100"/>
        <c:baseTimeUnit val="years"/>
      </c:dateAx>
      <c:valAx>
        <c:axId val="2064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403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99.67</c:v>
                </c:pt>
                <c:pt idx="1">
                  <c:v>99.66</c:v>
                </c:pt>
                <c:pt idx="2">
                  <c:v>99.66</c:v>
                </c:pt>
                <c:pt idx="3">
                  <c:v>99.62</c:v>
                </c:pt>
                <c:pt idx="4">
                  <c:v>99.6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C1-499C-A58E-82AB3A32FE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513664"/>
        <c:axId val="206515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100.05</c:v>
                </c:pt>
                <c:pt idx="1">
                  <c:v>100.05</c:v>
                </c:pt>
                <c:pt idx="2">
                  <c:v>100.08</c:v>
                </c:pt>
                <c:pt idx="3">
                  <c:v>100</c:v>
                </c:pt>
                <c:pt idx="4">
                  <c:v>100.16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C1-499C-A58E-82AB3A32FE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513664"/>
        <c:axId val="206515584"/>
      </c:lineChart>
      <c:dateAx>
        <c:axId val="2065136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515584"/>
        <c:crosses val="autoZero"/>
        <c:auto val="1"/>
        <c:lblOffset val="100"/>
        <c:baseTimeUnit val="years"/>
      </c:dateAx>
      <c:valAx>
        <c:axId val="206515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513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111.08</c:v>
                </c:pt>
                <c:pt idx="1">
                  <c:v>109.25</c:v>
                </c:pt>
                <c:pt idx="2">
                  <c:v>108.26</c:v>
                </c:pt>
                <c:pt idx="3">
                  <c:v>107.72</c:v>
                </c:pt>
                <c:pt idx="4">
                  <c:v>108.63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5A-4C17-8335-CFCBC82A0E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302592"/>
        <c:axId val="202304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114.05</c:v>
                </c:pt>
                <c:pt idx="1">
                  <c:v>114.26</c:v>
                </c:pt>
                <c:pt idx="2">
                  <c:v>112.98</c:v>
                </c:pt>
                <c:pt idx="3">
                  <c:v>112.91</c:v>
                </c:pt>
                <c:pt idx="4">
                  <c:v>111.13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05A-4C17-8335-CFCBC82A0E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302592"/>
        <c:axId val="202304512"/>
      </c:lineChart>
      <c:dateAx>
        <c:axId val="2023025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304512"/>
        <c:crosses val="autoZero"/>
        <c:auto val="1"/>
        <c:lblOffset val="100"/>
        <c:baseTimeUnit val="years"/>
      </c:dateAx>
      <c:valAx>
        <c:axId val="2023045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302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59.01</c:v>
                </c:pt>
                <c:pt idx="1">
                  <c:v>60.27</c:v>
                </c:pt>
                <c:pt idx="2">
                  <c:v>58.77</c:v>
                </c:pt>
                <c:pt idx="3">
                  <c:v>59.02</c:v>
                </c:pt>
                <c:pt idx="4">
                  <c:v>60.28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29-45CD-BCDB-6028E87BAB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26048"/>
        <c:axId val="205027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53.56</c:v>
                </c:pt>
                <c:pt idx="1">
                  <c:v>54.73</c:v>
                </c:pt>
                <c:pt idx="2">
                  <c:v>55.77</c:v>
                </c:pt>
                <c:pt idx="3">
                  <c:v>56.48</c:v>
                </c:pt>
                <c:pt idx="4">
                  <c:v>57.5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29-45CD-BCDB-6028E87BAB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26048"/>
        <c:axId val="205027968"/>
      </c:lineChart>
      <c:dateAx>
        <c:axId val="20502604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27968"/>
        <c:crosses val="autoZero"/>
        <c:auto val="1"/>
        <c:lblOffset val="100"/>
        <c:baseTimeUnit val="years"/>
      </c:dateAx>
      <c:valAx>
        <c:axId val="205027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26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41.35</c:v>
                </c:pt>
                <c:pt idx="1">
                  <c:v>46.19</c:v>
                </c:pt>
                <c:pt idx="2">
                  <c:v>50.96</c:v>
                </c:pt>
                <c:pt idx="3">
                  <c:v>52.33</c:v>
                </c:pt>
                <c:pt idx="4">
                  <c:v>54.44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2D-4F4A-A0CD-EF3EC669B1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54720"/>
        <c:axId val="205056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19.440000000000001</c:v>
                </c:pt>
                <c:pt idx="1">
                  <c:v>22.46</c:v>
                </c:pt>
                <c:pt idx="2">
                  <c:v>25.84</c:v>
                </c:pt>
                <c:pt idx="3">
                  <c:v>27.61</c:v>
                </c:pt>
                <c:pt idx="4">
                  <c:v>30.3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B2D-4F4A-A0CD-EF3EC669B1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54720"/>
        <c:axId val="205056640"/>
      </c:lineChart>
      <c:dateAx>
        <c:axId val="2050547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56640"/>
        <c:crosses val="autoZero"/>
        <c:auto val="1"/>
        <c:lblOffset val="100"/>
        <c:baseTimeUnit val="years"/>
      </c:dateAx>
      <c:valAx>
        <c:axId val="205056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54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86-42E9-8173-BCF08FC729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60832"/>
        <c:axId val="205162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12.65</c:v>
                </c:pt>
                <c:pt idx="1">
                  <c:v>10.58</c:v>
                </c:pt>
                <c:pt idx="2">
                  <c:v>10.49</c:v>
                </c:pt>
                <c:pt idx="3">
                  <c:v>9.92</c:v>
                </c:pt>
                <c:pt idx="4">
                  <c:v>12.29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86-42E9-8173-BCF08FC729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60832"/>
        <c:axId val="205162752"/>
      </c:lineChart>
      <c:dateAx>
        <c:axId val="2051608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62752"/>
        <c:crosses val="autoZero"/>
        <c:auto val="1"/>
        <c:lblOffset val="100"/>
        <c:baseTimeUnit val="years"/>
      </c:dateAx>
      <c:valAx>
        <c:axId val="2051627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60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94.18</c:v>
                </c:pt>
                <c:pt idx="1">
                  <c:v>103.25</c:v>
                </c:pt>
                <c:pt idx="2">
                  <c:v>111.46</c:v>
                </c:pt>
                <c:pt idx="3">
                  <c:v>120.18</c:v>
                </c:pt>
                <c:pt idx="4">
                  <c:v>134.33000000000001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04-47B9-B680-6138869EF7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76192"/>
        <c:axId val="205190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224.41</c:v>
                </c:pt>
                <c:pt idx="1">
                  <c:v>243.44</c:v>
                </c:pt>
                <c:pt idx="2">
                  <c:v>258.49</c:v>
                </c:pt>
                <c:pt idx="3">
                  <c:v>271.10000000000002</c:v>
                </c:pt>
                <c:pt idx="4">
                  <c:v>284.45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04-47B9-B680-6138869EF7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76192"/>
        <c:axId val="205190656"/>
      </c:lineChart>
      <c:dateAx>
        <c:axId val="2051761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90656"/>
        <c:crosses val="autoZero"/>
        <c:auto val="1"/>
        <c:lblOffset val="100"/>
        <c:baseTimeUnit val="years"/>
      </c:dateAx>
      <c:valAx>
        <c:axId val="2051906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76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241.32</c:v>
                </c:pt>
                <c:pt idx="1">
                  <c:v>232.25</c:v>
                </c:pt>
                <c:pt idx="2">
                  <c:v>230.54</c:v>
                </c:pt>
                <c:pt idx="3">
                  <c:v>232.73</c:v>
                </c:pt>
                <c:pt idx="4">
                  <c:v>232.14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90-4FCE-B22F-CB808042DB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24960"/>
        <c:axId val="205239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320.31</c:v>
                </c:pt>
                <c:pt idx="1">
                  <c:v>303.26</c:v>
                </c:pt>
                <c:pt idx="2">
                  <c:v>290.31</c:v>
                </c:pt>
                <c:pt idx="3">
                  <c:v>272.95999999999998</c:v>
                </c:pt>
                <c:pt idx="4">
                  <c:v>260.95999999999998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90-4FCE-B22F-CB808042DB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24960"/>
        <c:axId val="205239424"/>
      </c:lineChart>
      <c:dateAx>
        <c:axId val="2052249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39424"/>
        <c:crosses val="autoZero"/>
        <c:auto val="1"/>
        <c:lblOffset val="100"/>
        <c:baseTimeUnit val="years"/>
      </c:dateAx>
      <c:valAx>
        <c:axId val="2052394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24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111.43</c:v>
                </c:pt>
                <c:pt idx="1">
                  <c:v>109.15</c:v>
                </c:pt>
                <c:pt idx="2">
                  <c:v>108.06</c:v>
                </c:pt>
                <c:pt idx="3">
                  <c:v>107.58</c:v>
                </c:pt>
                <c:pt idx="4">
                  <c:v>108.67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2E-4185-8FE4-08E9F927D9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81920"/>
        <c:axId val="205288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113.88</c:v>
                </c:pt>
                <c:pt idx="1">
                  <c:v>114.14</c:v>
                </c:pt>
                <c:pt idx="2">
                  <c:v>112.83</c:v>
                </c:pt>
                <c:pt idx="3">
                  <c:v>112.84</c:v>
                </c:pt>
                <c:pt idx="4">
                  <c:v>110.77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2E-4185-8FE4-08E9F927D9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81920"/>
        <c:axId val="205288192"/>
      </c:lineChart>
      <c:dateAx>
        <c:axId val="2052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88192"/>
        <c:crosses val="autoZero"/>
        <c:auto val="1"/>
        <c:lblOffset val="100"/>
        <c:baseTimeUnit val="years"/>
      </c:dateAx>
      <c:valAx>
        <c:axId val="205288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61.79</c:v>
                </c:pt>
                <c:pt idx="1">
                  <c:v>62.4</c:v>
                </c:pt>
                <c:pt idx="2">
                  <c:v>62.79</c:v>
                </c:pt>
                <c:pt idx="3">
                  <c:v>62.98</c:v>
                </c:pt>
                <c:pt idx="4">
                  <c:v>61.58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1E-4187-BFD6-38C35DC647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387456"/>
        <c:axId val="206393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74.02</c:v>
                </c:pt>
                <c:pt idx="1">
                  <c:v>73.03</c:v>
                </c:pt>
                <c:pt idx="2">
                  <c:v>73.86</c:v>
                </c:pt>
                <c:pt idx="3">
                  <c:v>73.849999999999994</c:v>
                </c:pt>
                <c:pt idx="4">
                  <c:v>73.180000000000007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1E-4187-BFD6-38C35DC647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387456"/>
        <c:axId val="206393728"/>
      </c:lineChart>
      <c:dateAx>
        <c:axId val="206387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393728"/>
        <c:crosses val="autoZero"/>
        <c:auto val="1"/>
        <c:lblOffset val="100"/>
        <c:baseTimeUnit val="years"/>
      </c:dateAx>
      <c:valAx>
        <c:axId val="206393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387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【111.13】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【12.29】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【284.45】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【260.96】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【100.16】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【62.26】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【73.18】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【110.77】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【57.50】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【30.30】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【0.32】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AI59" zoomScaleNormal="100" workbookViewId="0">
      <selection activeCell="BL83" sqref="BL83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84" t="s">
        <v>0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4"/>
      <c r="BM2" s="84"/>
      <c r="BN2" s="84"/>
      <c r="BO2" s="84"/>
      <c r="BP2" s="84"/>
      <c r="BQ2" s="84"/>
      <c r="BR2" s="84"/>
      <c r="BS2" s="84"/>
      <c r="BT2" s="84"/>
      <c r="BU2" s="84"/>
      <c r="BV2" s="84"/>
      <c r="BW2" s="84"/>
      <c r="BX2" s="84"/>
      <c r="BY2" s="84"/>
      <c r="BZ2" s="84"/>
    </row>
    <row r="3" spans="1:78" ht="9.75" customHeight="1" x14ac:dyDescent="0.15">
      <c r="A3" s="2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  <c r="BC3" s="84"/>
      <c r="BD3" s="84"/>
      <c r="BE3" s="84"/>
      <c r="BF3" s="84"/>
      <c r="BG3" s="84"/>
      <c r="BH3" s="84"/>
      <c r="BI3" s="84"/>
      <c r="BJ3" s="84"/>
      <c r="BK3" s="84"/>
      <c r="BL3" s="84"/>
      <c r="BM3" s="84"/>
      <c r="BN3" s="84"/>
      <c r="BO3" s="84"/>
      <c r="BP3" s="84"/>
      <c r="BQ3" s="84"/>
      <c r="BR3" s="84"/>
      <c r="BS3" s="84"/>
      <c r="BT3" s="84"/>
      <c r="BU3" s="84"/>
      <c r="BV3" s="84"/>
      <c r="BW3" s="84"/>
      <c r="BX3" s="84"/>
      <c r="BY3" s="84"/>
      <c r="BZ3" s="84"/>
    </row>
    <row r="4" spans="1:78" ht="9.75" customHeight="1" x14ac:dyDescent="0.15">
      <c r="A4" s="2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4"/>
      <c r="BJ4" s="84"/>
      <c r="BK4" s="84"/>
      <c r="BL4" s="84"/>
      <c r="BM4" s="84"/>
      <c r="BN4" s="84"/>
      <c r="BO4" s="84"/>
      <c r="BP4" s="84"/>
      <c r="BQ4" s="84"/>
      <c r="BR4" s="84"/>
      <c r="BS4" s="84"/>
      <c r="BT4" s="84"/>
      <c r="BU4" s="84"/>
      <c r="BV4" s="84"/>
      <c r="BW4" s="84"/>
      <c r="BX4" s="84"/>
      <c r="BY4" s="84"/>
      <c r="BZ4" s="84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85" t="str">
        <f>データ!H6</f>
        <v>愛知県</v>
      </c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6"/>
      <c r="AE6" s="86"/>
      <c r="AF6" s="86"/>
      <c r="AG6" s="86"/>
      <c r="AH6" s="4"/>
      <c r="AI6" s="4"/>
      <c r="AJ6" s="4"/>
      <c r="AK6" s="4"/>
      <c r="AL6" s="4"/>
      <c r="AM6" s="4"/>
      <c r="AN6" s="4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76" t="s">
        <v>1</v>
      </c>
      <c r="C7" s="77"/>
      <c r="D7" s="77"/>
      <c r="E7" s="77"/>
      <c r="F7" s="77"/>
      <c r="G7" s="77"/>
      <c r="H7" s="77"/>
      <c r="I7" s="76" t="s">
        <v>2</v>
      </c>
      <c r="J7" s="77"/>
      <c r="K7" s="77"/>
      <c r="L7" s="77"/>
      <c r="M7" s="77"/>
      <c r="N7" s="77"/>
      <c r="O7" s="78"/>
      <c r="P7" s="79" t="s">
        <v>3</v>
      </c>
      <c r="Q7" s="79"/>
      <c r="R7" s="79"/>
      <c r="S7" s="79"/>
      <c r="T7" s="79"/>
      <c r="U7" s="79"/>
      <c r="V7" s="79"/>
      <c r="W7" s="79" t="s">
        <v>4</v>
      </c>
      <c r="X7" s="79"/>
      <c r="Y7" s="79"/>
      <c r="Z7" s="79"/>
      <c r="AA7" s="79"/>
      <c r="AB7" s="79"/>
      <c r="AC7" s="79"/>
      <c r="AD7" s="79" t="s">
        <v>5</v>
      </c>
      <c r="AE7" s="79"/>
      <c r="AF7" s="79"/>
      <c r="AG7" s="79"/>
      <c r="AH7" s="79"/>
      <c r="AI7" s="79"/>
      <c r="AJ7" s="79"/>
      <c r="AK7" s="4"/>
      <c r="AL7" s="79" t="s">
        <v>6</v>
      </c>
      <c r="AM7" s="79"/>
      <c r="AN7" s="79"/>
      <c r="AO7" s="79"/>
      <c r="AP7" s="79"/>
      <c r="AQ7" s="79"/>
      <c r="AR7" s="79"/>
      <c r="AS7" s="79"/>
      <c r="AT7" s="76" t="s">
        <v>7</v>
      </c>
      <c r="AU7" s="77"/>
      <c r="AV7" s="77"/>
      <c r="AW7" s="77"/>
      <c r="AX7" s="77"/>
      <c r="AY7" s="77"/>
      <c r="AZ7" s="77"/>
      <c r="BA7" s="77"/>
      <c r="BB7" s="79" t="s">
        <v>8</v>
      </c>
      <c r="BC7" s="79"/>
      <c r="BD7" s="79"/>
      <c r="BE7" s="79"/>
      <c r="BF7" s="79"/>
      <c r="BG7" s="79"/>
      <c r="BH7" s="79"/>
      <c r="BI7" s="79"/>
      <c r="BJ7" s="3"/>
      <c r="BK7" s="3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80" t="str">
        <f>データ!$I$6</f>
        <v>法適用</v>
      </c>
      <c r="C8" s="81"/>
      <c r="D8" s="81"/>
      <c r="E8" s="81"/>
      <c r="F8" s="81"/>
      <c r="G8" s="81"/>
      <c r="H8" s="81"/>
      <c r="I8" s="80" t="str">
        <f>データ!$J$6</f>
        <v>水道事業</v>
      </c>
      <c r="J8" s="81"/>
      <c r="K8" s="81"/>
      <c r="L8" s="81"/>
      <c r="M8" s="81"/>
      <c r="N8" s="81"/>
      <c r="O8" s="82"/>
      <c r="P8" s="83" t="str">
        <f>データ!$K$6</f>
        <v>用水供給事業</v>
      </c>
      <c r="Q8" s="83"/>
      <c r="R8" s="83"/>
      <c r="S8" s="83"/>
      <c r="T8" s="83"/>
      <c r="U8" s="83"/>
      <c r="V8" s="83"/>
      <c r="W8" s="83" t="str">
        <f>データ!$L$6</f>
        <v>B</v>
      </c>
      <c r="X8" s="83"/>
      <c r="Y8" s="83"/>
      <c r="Z8" s="83"/>
      <c r="AA8" s="83"/>
      <c r="AB8" s="83"/>
      <c r="AC8" s="83"/>
      <c r="AD8" s="83" t="str">
        <f>データ!$M$6</f>
        <v>自治体職員</v>
      </c>
      <c r="AE8" s="83"/>
      <c r="AF8" s="83"/>
      <c r="AG8" s="83"/>
      <c r="AH8" s="83"/>
      <c r="AI8" s="83"/>
      <c r="AJ8" s="83"/>
      <c r="AK8" s="4"/>
      <c r="AL8" s="71">
        <f>データ!$R$6</f>
        <v>7558872</v>
      </c>
      <c r="AM8" s="71"/>
      <c r="AN8" s="71"/>
      <c r="AO8" s="71"/>
      <c r="AP8" s="71"/>
      <c r="AQ8" s="71"/>
      <c r="AR8" s="71"/>
      <c r="AS8" s="71"/>
      <c r="AT8" s="67">
        <f>データ!$S$6</f>
        <v>5173.07</v>
      </c>
      <c r="AU8" s="68"/>
      <c r="AV8" s="68"/>
      <c r="AW8" s="68"/>
      <c r="AX8" s="68"/>
      <c r="AY8" s="68"/>
      <c r="AZ8" s="68"/>
      <c r="BA8" s="68"/>
      <c r="BB8" s="70">
        <f>データ!$T$6</f>
        <v>1461.2</v>
      </c>
      <c r="BC8" s="70"/>
      <c r="BD8" s="70"/>
      <c r="BE8" s="70"/>
      <c r="BF8" s="70"/>
      <c r="BG8" s="70"/>
      <c r="BH8" s="70"/>
      <c r="BI8" s="70"/>
      <c r="BJ8" s="3"/>
      <c r="BK8" s="3"/>
      <c r="BL8" s="74" t="s">
        <v>10</v>
      </c>
      <c r="BM8" s="75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76" t="s">
        <v>12</v>
      </c>
      <c r="C9" s="77"/>
      <c r="D9" s="77"/>
      <c r="E9" s="77"/>
      <c r="F9" s="77"/>
      <c r="G9" s="77"/>
      <c r="H9" s="77"/>
      <c r="I9" s="76" t="s">
        <v>13</v>
      </c>
      <c r="J9" s="77"/>
      <c r="K9" s="77"/>
      <c r="L9" s="77"/>
      <c r="M9" s="77"/>
      <c r="N9" s="77"/>
      <c r="O9" s="78"/>
      <c r="P9" s="79" t="s">
        <v>14</v>
      </c>
      <c r="Q9" s="79"/>
      <c r="R9" s="79"/>
      <c r="S9" s="79"/>
      <c r="T9" s="79"/>
      <c r="U9" s="79"/>
      <c r="V9" s="79"/>
      <c r="W9" s="79" t="s">
        <v>15</v>
      </c>
      <c r="X9" s="79"/>
      <c r="Y9" s="79"/>
      <c r="Z9" s="79"/>
      <c r="AA9" s="79"/>
      <c r="AB9" s="79"/>
      <c r="AC9" s="79"/>
      <c r="AD9" s="2"/>
      <c r="AE9" s="2"/>
      <c r="AF9" s="2"/>
      <c r="AG9" s="2"/>
      <c r="AH9" s="4"/>
      <c r="AI9" s="4"/>
      <c r="AJ9" s="4"/>
      <c r="AK9" s="4"/>
      <c r="AL9" s="79" t="s">
        <v>16</v>
      </c>
      <c r="AM9" s="79"/>
      <c r="AN9" s="79"/>
      <c r="AO9" s="79"/>
      <c r="AP9" s="79"/>
      <c r="AQ9" s="79"/>
      <c r="AR9" s="79"/>
      <c r="AS9" s="79"/>
      <c r="AT9" s="76" t="s">
        <v>17</v>
      </c>
      <c r="AU9" s="77"/>
      <c r="AV9" s="77"/>
      <c r="AW9" s="77"/>
      <c r="AX9" s="77"/>
      <c r="AY9" s="77"/>
      <c r="AZ9" s="77"/>
      <c r="BA9" s="77"/>
      <c r="BB9" s="79" t="s">
        <v>18</v>
      </c>
      <c r="BC9" s="79"/>
      <c r="BD9" s="79"/>
      <c r="BE9" s="79"/>
      <c r="BF9" s="79"/>
      <c r="BG9" s="79"/>
      <c r="BH9" s="79"/>
      <c r="BI9" s="79"/>
      <c r="BJ9" s="3"/>
      <c r="BK9" s="3"/>
      <c r="BL9" s="65" t="s">
        <v>19</v>
      </c>
      <c r="BM9" s="66"/>
      <c r="BN9" s="11" t="s">
        <v>20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67" t="str">
        <f>データ!$N$6</f>
        <v>-</v>
      </c>
      <c r="C10" s="68"/>
      <c r="D10" s="68"/>
      <c r="E10" s="68"/>
      <c r="F10" s="68"/>
      <c r="G10" s="68"/>
      <c r="H10" s="68"/>
      <c r="I10" s="67">
        <f>データ!$O$6</f>
        <v>74.23</v>
      </c>
      <c r="J10" s="68"/>
      <c r="K10" s="68"/>
      <c r="L10" s="68"/>
      <c r="M10" s="68"/>
      <c r="N10" s="68"/>
      <c r="O10" s="69"/>
      <c r="P10" s="70">
        <f>データ!$P$6</f>
        <v>98.77</v>
      </c>
      <c r="Q10" s="70"/>
      <c r="R10" s="70"/>
      <c r="S10" s="70"/>
      <c r="T10" s="70"/>
      <c r="U10" s="70"/>
      <c r="V10" s="70"/>
      <c r="W10" s="71">
        <f>データ!$Q$6</f>
        <v>0</v>
      </c>
      <c r="X10" s="71"/>
      <c r="Y10" s="71"/>
      <c r="Z10" s="71"/>
      <c r="AA10" s="71"/>
      <c r="AB10" s="71"/>
      <c r="AC10" s="71"/>
      <c r="AD10" s="2"/>
      <c r="AE10" s="2"/>
      <c r="AF10" s="2"/>
      <c r="AG10" s="2"/>
      <c r="AH10" s="4"/>
      <c r="AI10" s="4"/>
      <c r="AJ10" s="4"/>
      <c r="AK10" s="4"/>
      <c r="AL10" s="71">
        <f>データ!$U$6</f>
        <v>5096319</v>
      </c>
      <c r="AM10" s="71"/>
      <c r="AN10" s="71"/>
      <c r="AO10" s="71"/>
      <c r="AP10" s="71"/>
      <c r="AQ10" s="71"/>
      <c r="AR10" s="71"/>
      <c r="AS10" s="71"/>
      <c r="AT10" s="67">
        <f>データ!$V$6</f>
        <v>3170.16</v>
      </c>
      <c r="AU10" s="68"/>
      <c r="AV10" s="68"/>
      <c r="AW10" s="68"/>
      <c r="AX10" s="68"/>
      <c r="AY10" s="68"/>
      <c r="AZ10" s="68"/>
      <c r="BA10" s="68"/>
      <c r="BB10" s="70">
        <f>データ!$W$6</f>
        <v>1607.59</v>
      </c>
      <c r="BC10" s="70"/>
      <c r="BD10" s="70"/>
      <c r="BE10" s="70"/>
      <c r="BF10" s="70"/>
      <c r="BG10" s="70"/>
      <c r="BH10" s="70"/>
      <c r="BI10" s="70"/>
      <c r="BJ10" s="2"/>
      <c r="BK10" s="2"/>
      <c r="BL10" s="72" t="s">
        <v>21</v>
      </c>
      <c r="BM10" s="73"/>
      <c r="BN10" s="14" t="s">
        <v>22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7" t="s">
        <v>23</v>
      </c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</row>
    <row r="14" spans="1:78" ht="13.5" customHeight="1" x14ac:dyDescent="0.15">
      <c r="A14" s="2"/>
      <c r="B14" s="59" t="s">
        <v>24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1"/>
      <c r="BK14" s="2"/>
      <c r="BL14" s="45" t="s">
        <v>25</v>
      </c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7"/>
    </row>
    <row r="15" spans="1:78" ht="13.5" customHeight="1" x14ac:dyDescent="0.15">
      <c r="A15" s="2"/>
      <c r="B15" s="62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4"/>
      <c r="BK15" s="2"/>
      <c r="BL15" s="48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50"/>
    </row>
    <row r="16" spans="1:78" ht="13.5" customHeight="1" x14ac:dyDescent="0.15">
      <c r="A16" s="2"/>
      <c r="B16" s="17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18"/>
      <c r="BK16" s="2"/>
      <c r="BL16" s="51" t="s">
        <v>109</v>
      </c>
      <c r="BM16" s="52"/>
      <c r="BN16" s="52"/>
      <c r="BO16" s="52"/>
      <c r="BP16" s="52"/>
      <c r="BQ16" s="52"/>
      <c r="BR16" s="52"/>
      <c r="BS16" s="52"/>
      <c r="BT16" s="52"/>
      <c r="BU16" s="52"/>
      <c r="BV16" s="52"/>
      <c r="BW16" s="52"/>
      <c r="BX16" s="52"/>
      <c r="BY16" s="52"/>
      <c r="BZ16" s="53"/>
    </row>
    <row r="17" spans="1:78" ht="13.5" customHeight="1" x14ac:dyDescent="0.15">
      <c r="A17" s="2"/>
      <c r="B17" s="17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18"/>
      <c r="BK17" s="2"/>
      <c r="BL17" s="51"/>
      <c r="BM17" s="52"/>
      <c r="BN17" s="52"/>
      <c r="BO17" s="52"/>
      <c r="BP17" s="52"/>
      <c r="BQ17" s="52"/>
      <c r="BR17" s="52"/>
      <c r="BS17" s="52"/>
      <c r="BT17" s="52"/>
      <c r="BU17" s="52"/>
      <c r="BV17" s="52"/>
      <c r="BW17" s="52"/>
      <c r="BX17" s="52"/>
      <c r="BY17" s="52"/>
      <c r="BZ17" s="53"/>
    </row>
    <row r="18" spans="1:78" ht="13.5" customHeight="1" x14ac:dyDescent="0.15">
      <c r="A18" s="2"/>
      <c r="B18" s="17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18"/>
      <c r="BK18" s="2"/>
      <c r="BL18" s="51"/>
      <c r="BM18" s="52"/>
      <c r="BN18" s="52"/>
      <c r="BO18" s="52"/>
      <c r="BP18" s="52"/>
      <c r="BQ18" s="52"/>
      <c r="BR18" s="52"/>
      <c r="BS18" s="52"/>
      <c r="BT18" s="52"/>
      <c r="BU18" s="52"/>
      <c r="BV18" s="52"/>
      <c r="BW18" s="52"/>
      <c r="BX18" s="52"/>
      <c r="BY18" s="52"/>
      <c r="BZ18" s="53"/>
    </row>
    <row r="19" spans="1:78" ht="13.5" customHeight="1" x14ac:dyDescent="0.15">
      <c r="A19" s="2"/>
      <c r="B19" s="17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18"/>
      <c r="BK19" s="2"/>
      <c r="BL19" s="51"/>
      <c r="BM19" s="52"/>
      <c r="BN19" s="52"/>
      <c r="BO19" s="52"/>
      <c r="BP19" s="52"/>
      <c r="BQ19" s="52"/>
      <c r="BR19" s="52"/>
      <c r="BS19" s="52"/>
      <c r="BT19" s="52"/>
      <c r="BU19" s="52"/>
      <c r="BV19" s="52"/>
      <c r="BW19" s="52"/>
      <c r="BX19" s="52"/>
      <c r="BY19" s="52"/>
      <c r="BZ19" s="53"/>
    </row>
    <row r="20" spans="1:78" ht="13.5" customHeight="1" x14ac:dyDescent="0.15">
      <c r="A20" s="2"/>
      <c r="B20" s="17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18"/>
      <c r="BK20" s="2"/>
      <c r="BL20" s="51"/>
      <c r="BM20" s="52"/>
      <c r="BN20" s="52"/>
      <c r="BO20" s="52"/>
      <c r="BP20" s="52"/>
      <c r="BQ20" s="52"/>
      <c r="BR20" s="52"/>
      <c r="BS20" s="52"/>
      <c r="BT20" s="52"/>
      <c r="BU20" s="52"/>
      <c r="BV20" s="52"/>
      <c r="BW20" s="52"/>
      <c r="BX20" s="52"/>
      <c r="BY20" s="52"/>
      <c r="BZ20" s="53"/>
    </row>
    <row r="21" spans="1:78" ht="13.5" customHeight="1" x14ac:dyDescent="0.15">
      <c r="A21" s="2"/>
      <c r="B21" s="17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18"/>
      <c r="BK21" s="2"/>
      <c r="BL21" s="51"/>
      <c r="BM21" s="52"/>
      <c r="BN21" s="52"/>
      <c r="BO21" s="52"/>
      <c r="BP21" s="52"/>
      <c r="BQ21" s="52"/>
      <c r="BR21" s="52"/>
      <c r="BS21" s="52"/>
      <c r="BT21" s="52"/>
      <c r="BU21" s="52"/>
      <c r="BV21" s="52"/>
      <c r="BW21" s="52"/>
      <c r="BX21" s="52"/>
      <c r="BY21" s="52"/>
      <c r="BZ21" s="53"/>
    </row>
    <row r="22" spans="1:78" ht="13.5" customHeight="1" x14ac:dyDescent="0.15">
      <c r="A22" s="2"/>
      <c r="B22" s="17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18"/>
      <c r="BK22" s="2"/>
      <c r="BL22" s="51"/>
      <c r="BM22" s="52"/>
      <c r="BN22" s="52"/>
      <c r="BO22" s="52"/>
      <c r="BP22" s="52"/>
      <c r="BQ22" s="52"/>
      <c r="BR22" s="52"/>
      <c r="BS22" s="52"/>
      <c r="BT22" s="52"/>
      <c r="BU22" s="52"/>
      <c r="BV22" s="52"/>
      <c r="BW22" s="52"/>
      <c r="BX22" s="52"/>
      <c r="BY22" s="52"/>
      <c r="BZ22" s="53"/>
    </row>
    <row r="23" spans="1:78" ht="13.5" customHeight="1" x14ac:dyDescent="0.15">
      <c r="A23" s="2"/>
      <c r="B23" s="17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18"/>
      <c r="BK23" s="2"/>
      <c r="BL23" s="51"/>
      <c r="BM23" s="52"/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3"/>
    </row>
    <row r="24" spans="1:78" ht="13.5" customHeight="1" x14ac:dyDescent="0.15">
      <c r="A24" s="2"/>
      <c r="B24" s="17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18"/>
      <c r="BK24" s="2"/>
      <c r="BL24" s="51"/>
      <c r="BM24" s="52"/>
      <c r="BN24" s="52"/>
      <c r="BO24" s="52"/>
      <c r="BP24" s="52"/>
      <c r="BQ24" s="52"/>
      <c r="BR24" s="52"/>
      <c r="BS24" s="52"/>
      <c r="BT24" s="52"/>
      <c r="BU24" s="52"/>
      <c r="BV24" s="52"/>
      <c r="BW24" s="52"/>
      <c r="BX24" s="52"/>
      <c r="BY24" s="52"/>
      <c r="BZ24" s="53"/>
    </row>
    <row r="25" spans="1:78" ht="13.5" customHeight="1" x14ac:dyDescent="0.15">
      <c r="A25" s="2"/>
      <c r="B25" s="17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18"/>
      <c r="BK25" s="2"/>
      <c r="BL25" s="51"/>
      <c r="BM25" s="52"/>
      <c r="BN25" s="52"/>
      <c r="BO25" s="52"/>
      <c r="BP25" s="52"/>
      <c r="BQ25" s="52"/>
      <c r="BR25" s="52"/>
      <c r="BS25" s="52"/>
      <c r="BT25" s="52"/>
      <c r="BU25" s="52"/>
      <c r="BV25" s="52"/>
      <c r="BW25" s="52"/>
      <c r="BX25" s="52"/>
      <c r="BY25" s="52"/>
      <c r="BZ25" s="53"/>
    </row>
    <row r="26" spans="1:78" ht="13.5" customHeight="1" x14ac:dyDescent="0.15">
      <c r="A26" s="2"/>
      <c r="B26" s="17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8"/>
      <c r="BK26" s="2"/>
      <c r="BL26" s="51"/>
      <c r="BM26" s="52"/>
      <c r="BN26" s="52"/>
      <c r="BO26" s="52"/>
      <c r="BP26" s="52"/>
      <c r="BQ26" s="52"/>
      <c r="BR26" s="52"/>
      <c r="BS26" s="52"/>
      <c r="BT26" s="52"/>
      <c r="BU26" s="52"/>
      <c r="BV26" s="52"/>
      <c r="BW26" s="52"/>
      <c r="BX26" s="52"/>
      <c r="BY26" s="52"/>
      <c r="BZ26" s="53"/>
    </row>
    <row r="27" spans="1:78" ht="13.5" customHeight="1" x14ac:dyDescent="0.15">
      <c r="A27" s="2"/>
      <c r="B27" s="17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8"/>
      <c r="BK27" s="2"/>
      <c r="BL27" s="51"/>
      <c r="BM27" s="52"/>
      <c r="BN27" s="52"/>
      <c r="BO27" s="52"/>
      <c r="BP27" s="52"/>
      <c r="BQ27" s="52"/>
      <c r="BR27" s="52"/>
      <c r="BS27" s="52"/>
      <c r="BT27" s="52"/>
      <c r="BU27" s="52"/>
      <c r="BV27" s="52"/>
      <c r="BW27" s="52"/>
      <c r="BX27" s="52"/>
      <c r="BY27" s="52"/>
      <c r="BZ27" s="53"/>
    </row>
    <row r="28" spans="1:78" ht="13.5" customHeight="1" x14ac:dyDescent="0.15">
      <c r="A28" s="2"/>
      <c r="B28" s="17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8"/>
      <c r="BK28" s="2"/>
      <c r="BL28" s="51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3"/>
    </row>
    <row r="29" spans="1:78" ht="13.5" customHeight="1" x14ac:dyDescent="0.15">
      <c r="A29" s="2"/>
      <c r="B29" s="17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8"/>
      <c r="BK29" s="2"/>
      <c r="BL29" s="51"/>
      <c r="BM29" s="52"/>
      <c r="BN29" s="52"/>
      <c r="BO29" s="52"/>
      <c r="BP29" s="52"/>
      <c r="BQ29" s="52"/>
      <c r="BR29" s="52"/>
      <c r="BS29" s="52"/>
      <c r="BT29" s="52"/>
      <c r="BU29" s="52"/>
      <c r="BV29" s="52"/>
      <c r="BW29" s="52"/>
      <c r="BX29" s="52"/>
      <c r="BY29" s="52"/>
      <c r="BZ29" s="53"/>
    </row>
    <row r="30" spans="1:78" ht="13.5" customHeight="1" x14ac:dyDescent="0.15">
      <c r="A30" s="2"/>
      <c r="B30" s="17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8"/>
      <c r="BK30" s="2"/>
      <c r="BL30" s="51"/>
      <c r="BM30" s="52"/>
      <c r="BN30" s="52"/>
      <c r="BO30" s="52"/>
      <c r="BP30" s="52"/>
      <c r="BQ30" s="52"/>
      <c r="BR30" s="52"/>
      <c r="BS30" s="52"/>
      <c r="BT30" s="52"/>
      <c r="BU30" s="52"/>
      <c r="BV30" s="52"/>
      <c r="BW30" s="52"/>
      <c r="BX30" s="52"/>
      <c r="BY30" s="52"/>
      <c r="BZ30" s="53"/>
    </row>
    <row r="31" spans="1:78" ht="13.5" customHeight="1" x14ac:dyDescent="0.15">
      <c r="A31" s="2"/>
      <c r="B31" s="17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8"/>
      <c r="BK31" s="2"/>
      <c r="BL31" s="51"/>
      <c r="BM31" s="52"/>
      <c r="BN31" s="52"/>
      <c r="BO31" s="52"/>
      <c r="BP31" s="52"/>
      <c r="BQ31" s="52"/>
      <c r="BR31" s="52"/>
      <c r="BS31" s="52"/>
      <c r="BT31" s="52"/>
      <c r="BU31" s="52"/>
      <c r="BV31" s="52"/>
      <c r="BW31" s="52"/>
      <c r="BX31" s="52"/>
      <c r="BY31" s="52"/>
      <c r="BZ31" s="53"/>
    </row>
    <row r="32" spans="1:78" ht="13.5" customHeight="1" x14ac:dyDescent="0.15">
      <c r="A32" s="2"/>
      <c r="B32" s="17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8"/>
      <c r="BK32" s="2"/>
      <c r="BL32" s="51"/>
      <c r="BM32" s="52"/>
      <c r="BN32" s="52"/>
      <c r="BO32" s="52"/>
      <c r="BP32" s="52"/>
      <c r="BQ32" s="52"/>
      <c r="BR32" s="52"/>
      <c r="BS32" s="52"/>
      <c r="BT32" s="52"/>
      <c r="BU32" s="52"/>
      <c r="BV32" s="52"/>
      <c r="BW32" s="52"/>
      <c r="BX32" s="52"/>
      <c r="BY32" s="52"/>
      <c r="BZ32" s="53"/>
    </row>
    <row r="33" spans="1:78" ht="13.5" customHeight="1" x14ac:dyDescent="0.15">
      <c r="A33" s="2"/>
      <c r="B33" s="17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8"/>
      <c r="BK33" s="2"/>
      <c r="BL33" s="51"/>
      <c r="BM33" s="52"/>
      <c r="BN33" s="52"/>
      <c r="BO33" s="52"/>
      <c r="BP33" s="52"/>
      <c r="BQ33" s="52"/>
      <c r="BR33" s="52"/>
      <c r="BS33" s="52"/>
      <c r="BT33" s="52"/>
      <c r="BU33" s="52"/>
      <c r="BV33" s="52"/>
      <c r="BW33" s="52"/>
      <c r="BX33" s="52"/>
      <c r="BY33" s="52"/>
      <c r="BZ33" s="53"/>
    </row>
    <row r="34" spans="1:78" ht="13.5" customHeight="1" x14ac:dyDescent="0.15">
      <c r="A34" s="2"/>
      <c r="B34" s="17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1"/>
      <c r="BM34" s="52"/>
      <c r="BN34" s="52"/>
      <c r="BO34" s="52"/>
      <c r="BP34" s="52"/>
      <c r="BQ34" s="52"/>
      <c r="BR34" s="52"/>
      <c r="BS34" s="52"/>
      <c r="BT34" s="52"/>
      <c r="BU34" s="52"/>
      <c r="BV34" s="52"/>
      <c r="BW34" s="52"/>
      <c r="BX34" s="52"/>
      <c r="BY34" s="52"/>
      <c r="BZ34" s="53"/>
    </row>
    <row r="35" spans="1:78" ht="13.5" customHeight="1" x14ac:dyDescent="0.15">
      <c r="A35" s="2"/>
      <c r="B35" s="17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1"/>
      <c r="BM35" s="52"/>
      <c r="BN35" s="52"/>
      <c r="BO35" s="52"/>
      <c r="BP35" s="52"/>
      <c r="BQ35" s="52"/>
      <c r="BR35" s="52"/>
      <c r="BS35" s="52"/>
      <c r="BT35" s="52"/>
      <c r="BU35" s="52"/>
      <c r="BV35" s="52"/>
      <c r="BW35" s="52"/>
      <c r="BX35" s="52"/>
      <c r="BY35" s="52"/>
      <c r="BZ35" s="53"/>
    </row>
    <row r="36" spans="1:78" ht="13.5" customHeight="1" x14ac:dyDescent="0.15">
      <c r="A36" s="2"/>
      <c r="B36" s="17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8"/>
      <c r="BK36" s="2"/>
      <c r="BL36" s="51"/>
      <c r="BM36" s="52"/>
      <c r="BN36" s="52"/>
      <c r="BO36" s="52"/>
      <c r="BP36" s="52"/>
      <c r="BQ36" s="52"/>
      <c r="BR36" s="52"/>
      <c r="BS36" s="52"/>
      <c r="BT36" s="52"/>
      <c r="BU36" s="52"/>
      <c r="BV36" s="52"/>
      <c r="BW36" s="52"/>
      <c r="BX36" s="52"/>
      <c r="BY36" s="52"/>
      <c r="BZ36" s="53"/>
    </row>
    <row r="37" spans="1:78" ht="13.5" customHeight="1" x14ac:dyDescent="0.15">
      <c r="A37" s="2"/>
      <c r="B37" s="17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8"/>
      <c r="BK37" s="2"/>
      <c r="BL37" s="51"/>
      <c r="BM37" s="52"/>
      <c r="BN37" s="52"/>
      <c r="BO37" s="52"/>
      <c r="BP37" s="52"/>
      <c r="BQ37" s="52"/>
      <c r="BR37" s="52"/>
      <c r="BS37" s="52"/>
      <c r="BT37" s="52"/>
      <c r="BU37" s="52"/>
      <c r="BV37" s="52"/>
      <c r="BW37" s="52"/>
      <c r="BX37" s="52"/>
      <c r="BY37" s="52"/>
      <c r="BZ37" s="53"/>
    </row>
    <row r="38" spans="1:78" ht="13.5" customHeight="1" x14ac:dyDescent="0.15">
      <c r="A38" s="2"/>
      <c r="B38" s="17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8"/>
      <c r="BK38" s="2"/>
      <c r="BL38" s="51"/>
      <c r="BM38" s="52"/>
      <c r="BN38" s="52"/>
      <c r="BO38" s="52"/>
      <c r="BP38" s="52"/>
      <c r="BQ38" s="52"/>
      <c r="BR38" s="52"/>
      <c r="BS38" s="52"/>
      <c r="BT38" s="52"/>
      <c r="BU38" s="52"/>
      <c r="BV38" s="52"/>
      <c r="BW38" s="52"/>
      <c r="BX38" s="52"/>
      <c r="BY38" s="52"/>
      <c r="BZ38" s="53"/>
    </row>
    <row r="39" spans="1:78" ht="13.5" customHeight="1" x14ac:dyDescent="0.15">
      <c r="A39" s="2"/>
      <c r="B39" s="17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8"/>
      <c r="BK39" s="2"/>
      <c r="BL39" s="51"/>
      <c r="BM39" s="52"/>
      <c r="BN39" s="52"/>
      <c r="BO39" s="52"/>
      <c r="BP39" s="52"/>
      <c r="BQ39" s="52"/>
      <c r="BR39" s="52"/>
      <c r="BS39" s="52"/>
      <c r="BT39" s="52"/>
      <c r="BU39" s="52"/>
      <c r="BV39" s="52"/>
      <c r="BW39" s="52"/>
      <c r="BX39" s="52"/>
      <c r="BY39" s="52"/>
      <c r="BZ39" s="53"/>
    </row>
    <row r="40" spans="1:78" ht="13.5" customHeight="1" x14ac:dyDescent="0.15">
      <c r="A40" s="2"/>
      <c r="B40" s="17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8"/>
      <c r="BK40" s="2"/>
      <c r="BL40" s="51"/>
      <c r="BM40" s="52"/>
      <c r="BN40" s="52"/>
      <c r="BO40" s="52"/>
      <c r="BP40" s="52"/>
      <c r="BQ40" s="52"/>
      <c r="BR40" s="52"/>
      <c r="BS40" s="52"/>
      <c r="BT40" s="52"/>
      <c r="BU40" s="52"/>
      <c r="BV40" s="52"/>
      <c r="BW40" s="52"/>
      <c r="BX40" s="52"/>
      <c r="BY40" s="52"/>
      <c r="BZ40" s="53"/>
    </row>
    <row r="41" spans="1:78" ht="13.5" customHeight="1" x14ac:dyDescent="0.15">
      <c r="A41" s="2"/>
      <c r="B41" s="17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8"/>
      <c r="BK41" s="2"/>
      <c r="BL41" s="51"/>
      <c r="BM41" s="52"/>
      <c r="BN41" s="52"/>
      <c r="BO41" s="52"/>
      <c r="BP41" s="52"/>
      <c r="BQ41" s="52"/>
      <c r="BR41" s="52"/>
      <c r="BS41" s="52"/>
      <c r="BT41" s="52"/>
      <c r="BU41" s="52"/>
      <c r="BV41" s="52"/>
      <c r="BW41" s="52"/>
      <c r="BX41" s="52"/>
      <c r="BY41" s="52"/>
      <c r="BZ41" s="53"/>
    </row>
    <row r="42" spans="1:78" ht="13.5" customHeight="1" x14ac:dyDescent="0.15">
      <c r="A42" s="2"/>
      <c r="B42" s="17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8"/>
      <c r="BK42" s="2"/>
      <c r="BL42" s="51"/>
      <c r="BM42" s="52"/>
      <c r="BN42" s="52"/>
      <c r="BO42" s="52"/>
      <c r="BP42" s="52"/>
      <c r="BQ42" s="52"/>
      <c r="BR42" s="52"/>
      <c r="BS42" s="52"/>
      <c r="BT42" s="52"/>
      <c r="BU42" s="52"/>
      <c r="BV42" s="52"/>
      <c r="BW42" s="52"/>
      <c r="BX42" s="52"/>
      <c r="BY42" s="52"/>
      <c r="BZ42" s="53"/>
    </row>
    <row r="43" spans="1:78" ht="13.5" customHeight="1" x14ac:dyDescent="0.15">
      <c r="A43" s="2"/>
      <c r="B43" s="17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8"/>
      <c r="BK43" s="2"/>
      <c r="BL43" s="51"/>
      <c r="BM43" s="52"/>
      <c r="BN43" s="52"/>
      <c r="BO43" s="52"/>
      <c r="BP43" s="52"/>
      <c r="BQ43" s="52"/>
      <c r="BR43" s="52"/>
      <c r="BS43" s="52"/>
      <c r="BT43" s="52"/>
      <c r="BU43" s="52"/>
      <c r="BV43" s="52"/>
      <c r="BW43" s="52"/>
      <c r="BX43" s="52"/>
      <c r="BY43" s="52"/>
      <c r="BZ43" s="53"/>
    </row>
    <row r="44" spans="1:78" ht="13.5" customHeight="1" x14ac:dyDescent="0.15">
      <c r="A44" s="2"/>
      <c r="B44" s="17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18"/>
      <c r="BK44" s="2"/>
      <c r="BL44" s="51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3"/>
    </row>
    <row r="45" spans="1:78" ht="13.5" customHeight="1" x14ac:dyDescent="0.15">
      <c r="A45" s="2"/>
      <c r="B45" s="17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18"/>
      <c r="BK45" s="2"/>
      <c r="BL45" s="45" t="s">
        <v>26</v>
      </c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7"/>
    </row>
    <row r="46" spans="1:78" ht="13.5" customHeight="1" x14ac:dyDescent="0.15">
      <c r="A46" s="2"/>
      <c r="B46" s="17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18"/>
      <c r="BK46" s="2"/>
      <c r="BL46" s="48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50"/>
    </row>
    <row r="47" spans="1:78" ht="13.5" customHeight="1" x14ac:dyDescent="0.15">
      <c r="A47" s="2"/>
      <c r="B47" s="17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18"/>
      <c r="BK47" s="2"/>
      <c r="BL47" s="51" t="s">
        <v>110</v>
      </c>
      <c r="BM47" s="52"/>
      <c r="BN47" s="52"/>
      <c r="BO47" s="52"/>
      <c r="BP47" s="52"/>
      <c r="BQ47" s="52"/>
      <c r="BR47" s="52"/>
      <c r="BS47" s="52"/>
      <c r="BT47" s="52"/>
      <c r="BU47" s="52"/>
      <c r="BV47" s="52"/>
      <c r="BW47" s="52"/>
      <c r="BX47" s="52"/>
      <c r="BY47" s="52"/>
      <c r="BZ47" s="53"/>
    </row>
    <row r="48" spans="1:78" ht="13.5" customHeight="1" x14ac:dyDescent="0.15">
      <c r="A48" s="2"/>
      <c r="B48" s="17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18"/>
      <c r="BK48" s="2"/>
      <c r="BL48" s="51"/>
      <c r="BM48" s="52"/>
      <c r="BN48" s="52"/>
      <c r="BO48" s="52"/>
      <c r="BP48" s="52"/>
      <c r="BQ48" s="52"/>
      <c r="BR48" s="52"/>
      <c r="BS48" s="52"/>
      <c r="BT48" s="52"/>
      <c r="BU48" s="52"/>
      <c r="BV48" s="52"/>
      <c r="BW48" s="52"/>
      <c r="BX48" s="52"/>
      <c r="BY48" s="52"/>
      <c r="BZ48" s="53"/>
    </row>
    <row r="49" spans="1:78" ht="13.5" customHeight="1" x14ac:dyDescent="0.15">
      <c r="A49" s="2"/>
      <c r="B49" s="17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18"/>
      <c r="BK49" s="2"/>
      <c r="BL49" s="51"/>
      <c r="BM49" s="52"/>
      <c r="BN49" s="52"/>
      <c r="BO49" s="52"/>
      <c r="BP49" s="52"/>
      <c r="BQ49" s="52"/>
      <c r="BR49" s="52"/>
      <c r="BS49" s="52"/>
      <c r="BT49" s="52"/>
      <c r="BU49" s="52"/>
      <c r="BV49" s="52"/>
      <c r="BW49" s="52"/>
      <c r="BX49" s="52"/>
      <c r="BY49" s="52"/>
      <c r="BZ49" s="53"/>
    </row>
    <row r="50" spans="1:78" ht="13.5" customHeight="1" x14ac:dyDescent="0.15">
      <c r="A50" s="2"/>
      <c r="B50" s="17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18"/>
      <c r="BK50" s="2"/>
      <c r="BL50" s="51"/>
      <c r="BM50" s="52"/>
      <c r="BN50" s="52"/>
      <c r="BO50" s="52"/>
      <c r="BP50" s="52"/>
      <c r="BQ50" s="52"/>
      <c r="BR50" s="52"/>
      <c r="BS50" s="52"/>
      <c r="BT50" s="52"/>
      <c r="BU50" s="52"/>
      <c r="BV50" s="52"/>
      <c r="BW50" s="52"/>
      <c r="BX50" s="52"/>
      <c r="BY50" s="52"/>
      <c r="BZ50" s="53"/>
    </row>
    <row r="51" spans="1:78" ht="13.5" customHeight="1" x14ac:dyDescent="0.15">
      <c r="A51" s="2"/>
      <c r="B51" s="17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18"/>
      <c r="BK51" s="2"/>
      <c r="BL51" s="51"/>
      <c r="BM51" s="52"/>
      <c r="BN51" s="52"/>
      <c r="BO51" s="52"/>
      <c r="BP51" s="52"/>
      <c r="BQ51" s="52"/>
      <c r="BR51" s="52"/>
      <c r="BS51" s="52"/>
      <c r="BT51" s="52"/>
      <c r="BU51" s="52"/>
      <c r="BV51" s="52"/>
      <c r="BW51" s="52"/>
      <c r="BX51" s="52"/>
      <c r="BY51" s="52"/>
      <c r="BZ51" s="53"/>
    </row>
    <row r="52" spans="1:78" ht="13.5" customHeight="1" x14ac:dyDescent="0.15">
      <c r="A52" s="2"/>
      <c r="B52" s="17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18"/>
      <c r="BK52" s="2"/>
      <c r="BL52" s="51"/>
      <c r="BM52" s="52"/>
      <c r="BN52" s="52"/>
      <c r="BO52" s="52"/>
      <c r="BP52" s="52"/>
      <c r="BQ52" s="52"/>
      <c r="BR52" s="52"/>
      <c r="BS52" s="52"/>
      <c r="BT52" s="52"/>
      <c r="BU52" s="52"/>
      <c r="BV52" s="52"/>
      <c r="BW52" s="52"/>
      <c r="BX52" s="52"/>
      <c r="BY52" s="52"/>
      <c r="BZ52" s="53"/>
    </row>
    <row r="53" spans="1:78" ht="13.5" customHeight="1" x14ac:dyDescent="0.15">
      <c r="A53" s="2"/>
      <c r="B53" s="17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18"/>
      <c r="BK53" s="2"/>
      <c r="BL53" s="51"/>
      <c r="BM53" s="52"/>
      <c r="BN53" s="52"/>
      <c r="BO53" s="52"/>
      <c r="BP53" s="52"/>
      <c r="BQ53" s="52"/>
      <c r="BR53" s="52"/>
      <c r="BS53" s="52"/>
      <c r="BT53" s="52"/>
      <c r="BU53" s="52"/>
      <c r="BV53" s="52"/>
      <c r="BW53" s="52"/>
      <c r="BX53" s="52"/>
      <c r="BY53" s="52"/>
      <c r="BZ53" s="53"/>
    </row>
    <row r="54" spans="1:78" ht="13.5" customHeight="1" x14ac:dyDescent="0.15">
      <c r="A54" s="2"/>
      <c r="B54" s="17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18"/>
      <c r="BK54" s="2"/>
      <c r="BL54" s="51"/>
      <c r="BM54" s="52"/>
      <c r="BN54" s="52"/>
      <c r="BO54" s="52"/>
      <c r="BP54" s="52"/>
      <c r="BQ54" s="52"/>
      <c r="BR54" s="52"/>
      <c r="BS54" s="52"/>
      <c r="BT54" s="52"/>
      <c r="BU54" s="52"/>
      <c r="BV54" s="52"/>
      <c r="BW54" s="52"/>
      <c r="BX54" s="52"/>
      <c r="BY54" s="52"/>
      <c r="BZ54" s="53"/>
    </row>
    <row r="55" spans="1:78" ht="13.5" customHeight="1" x14ac:dyDescent="0.15">
      <c r="A55" s="2"/>
      <c r="B55" s="17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18"/>
      <c r="BK55" s="2"/>
      <c r="BL55" s="51"/>
      <c r="BM55" s="52"/>
      <c r="BN55" s="52"/>
      <c r="BO55" s="52"/>
      <c r="BP55" s="52"/>
      <c r="BQ55" s="52"/>
      <c r="BR55" s="52"/>
      <c r="BS55" s="52"/>
      <c r="BT55" s="52"/>
      <c r="BU55" s="52"/>
      <c r="BV55" s="52"/>
      <c r="BW55" s="52"/>
      <c r="BX55" s="52"/>
      <c r="BY55" s="52"/>
      <c r="BZ55" s="53"/>
    </row>
    <row r="56" spans="1:78" ht="13.5" customHeight="1" x14ac:dyDescent="0.15">
      <c r="A56" s="2"/>
      <c r="B56" s="17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1"/>
      <c r="BM56" s="52"/>
      <c r="BN56" s="52"/>
      <c r="BO56" s="52"/>
      <c r="BP56" s="52"/>
      <c r="BQ56" s="52"/>
      <c r="BR56" s="52"/>
      <c r="BS56" s="52"/>
      <c r="BT56" s="52"/>
      <c r="BU56" s="52"/>
      <c r="BV56" s="52"/>
      <c r="BW56" s="52"/>
      <c r="BX56" s="52"/>
      <c r="BY56" s="52"/>
      <c r="BZ56" s="53"/>
    </row>
    <row r="57" spans="1:78" ht="13.5" customHeight="1" x14ac:dyDescent="0.15">
      <c r="A57" s="2"/>
      <c r="B57" s="17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1"/>
      <c r="BM57" s="52"/>
      <c r="BN57" s="52"/>
      <c r="BO57" s="52"/>
      <c r="BP57" s="52"/>
      <c r="BQ57" s="52"/>
      <c r="BR57" s="52"/>
      <c r="BS57" s="52"/>
      <c r="BT57" s="52"/>
      <c r="BU57" s="52"/>
      <c r="BV57" s="52"/>
      <c r="BW57" s="52"/>
      <c r="BX57" s="52"/>
      <c r="BY57" s="52"/>
      <c r="BZ57" s="53"/>
    </row>
    <row r="58" spans="1:78" ht="13.5" customHeight="1" x14ac:dyDescent="0.15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1"/>
      <c r="BM58" s="52"/>
      <c r="BN58" s="52"/>
      <c r="BO58" s="52"/>
      <c r="BP58" s="52"/>
      <c r="BQ58" s="52"/>
      <c r="BR58" s="52"/>
      <c r="BS58" s="52"/>
      <c r="BT58" s="52"/>
      <c r="BU58" s="52"/>
      <c r="BV58" s="52"/>
      <c r="BW58" s="52"/>
      <c r="BX58" s="52"/>
      <c r="BY58" s="52"/>
      <c r="BZ58" s="53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1"/>
      <c r="BM59" s="52"/>
      <c r="BN59" s="52"/>
      <c r="BO59" s="52"/>
      <c r="BP59" s="52"/>
      <c r="BQ59" s="52"/>
      <c r="BR59" s="52"/>
      <c r="BS59" s="52"/>
      <c r="BT59" s="52"/>
      <c r="BU59" s="52"/>
      <c r="BV59" s="52"/>
      <c r="BW59" s="52"/>
      <c r="BX59" s="52"/>
      <c r="BY59" s="52"/>
      <c r="BZ59" s="53"/>
    </row>
    <row r="60" spans="1:78" ht="13.5" customHeight="1" x14ac:dyDescent="0.15">
      <c r="A60" s="2"/>
      <c r="B60" s="62" t="s">
        <v>27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4"/>
      <c r="BK60" s="2"/>
      <c r="BL60" s="51"/>
      <c r="BM60" s="52"/>
      <c r="BN60" s="52"/>
      <c r="BO60" s="52"/>
      <c r="BP60" s="52"/>
      <c r="BQ60" s="52"/>
      <c r="BR60" s="52"/>
      <c r="BS60" s="52"/>
      <c r="BT60" s="52"/>
      <c r="BU60" s="52"/>
      <c r="BV60" s="52"/>
      <c r="BW60" s="52"/>
      <c r="BX60" s="52"/>
      <c r="BY60" s="52"/>
      <c r="BZ60" s="53"/>
    </row>
    <row r="61" spans="1:78" ht="13.5" customHeight="1" x14ac:dyDescent="0.15">
      <c r="A61" s="2"/>
      <c r="B61" s="62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4"/>
      <c r="BK61" s="2"/>
      <c r="BL61" s="51"/>
      <c r="BM61" s="52"/>
      <c r="BN61" s="52"/>
      <c r="BO61" s="52"/>
      <c r="BP61" s="52"/>
      <c r="BQ61" s="52"/>
      <c r="BR61" s="52"/>
      <c r="BS61" s="52"/>
      <c r="BT61" s="52"/>
      <c r="BU61" s="52"/>
      <c r="BV61" s="52"/>
      <c r="BW61" s="52"/>
      <c r="BX61" s="52"/>
      <c r="BY61" s="52"/>
      <c r="BZ61" s="53"/>
    </row>
    <row r="62" spans="1:78" ht="13.5" customHeight="1" x14ac:dyDescent="0.15">
      <c r="A62" s="2"/>
      <c r="B62" s="17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18"/>
      <c r="BK62" s="2"/>
      <c r="BL62" s="51"/>
      <c r="BM62" s="52"/>
      <c r="BN62" s="52"/>
      <c r="BO62" s="52"/>
      <c r="BP62" s="52"/>
      <c r="BQ62" s="52"/>
      <c r="BR62" s="52"/>
      <c r="BS62" s="52"/>
      <c r="BT62" s="52"/>
      <c r="BU62" s="52"/>
      <c r="BV62" s="52"/>
      <c r="BW62" s="52"/>
      <c r="BX62" s="52"/>
      <c r="BY62" s="52"/>
      <c r="BZ62" s="53"/>
    </row>
    <row r="63" spans="1:78" ht="13.5" customHeight="1" x14ac:dyDescent="0.15">
      <c r="A63" s="2"/>
      <c r="B63" s="17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18"/>
      <c r="BK63" s="2"/>
      <c r="BL63" s="51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3"/>
    </row>
    <row r="64" spans="1:78" ht="13.5" customHeight="1" x14ac:dyDescent="0.15">
      <c r="A64" s="2"/>
      <c r="B64" s="17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18"/>
      <c r="BK64" s="2"/>
      <c r="BL64" s="45" t="s">
        <v>28</v>
      </c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7"/>
    </row>
    <row r="65" spans="1:78" ht="13.5" customHeight="1" x14ac:dyDescent="0.15">
      <c r="A65" s="2"/>
      <c r="B65" s="17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18"/>
      <c r="BK65" s="2"/>
      <c r="BL65" s="48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50"/>
    </row>
    <row r="66" spans="1:78" ht="13.5" customHeight="1" x14ac:dyDescent="0.15">
      <c r="A66" s="2"/>
      <c r="B66" s="17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18"/>
      <c r="BK66" s="2"/>
      <c r="BL66" s="51" t="s">
        <v>111</v>
      </c>
      <c r="BM66" s="52"/>
      <c r="BN66" s="52"/>
      <c r="BO66" s="52"/>
      <c r="BP66" s="52"/>
      <c r="BQ66" s="52"/>
      <c r="BR66" s="52"/>
      <c r="BS66" s="52"/>
      <c r="BT66" s="52"/>
      <c r="BU66" s="52"/>
      <c r="BV66" s="52"/>
      <c r="BW66" s="52"/>
      <c r="BX66" s="52"/>
      <c r="BY66" s="52"/>
      <c r="BZ66" s="53"/>
    </row>
    <row r="67" spans="1:78" ht="13.5" customHeight="1" x14ac:dyDescent="0.15">
      <c r="A67" s="2"/>
      <c r="B67" s="17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18"/>
      <c r="BK67" s="2"/>
      <c r="BL67" s="51"/>
      <c r="BM67" s="52"/>
      <c r="BN67" s="52"/>
      <c r="BO67" s="52"/>
      <c r="BP67" s="52"/>
      <c r="BQ67" s="52"/>
      <c r="BR67" s="52"/>
      <c r="BS67" s="52"/>
      <c r="BT67" s="52"/>
      <c r="BU67" s="52"/>
      <c r="BV67" s="52"/>
      <c r="BW67" s="52"/>
      <c r="BX67" s="52"/>
      <c r="BY67" s="52"/>
      <c r="BZ67" s="53"/>
    </row>
    <row r="68" spans="1:78" ht="13.5" customHeight="1" x14ac:dyDescent="0.15">
      <c r="A68" s="2"/>
      <c r="B68" s="17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18"/>
      <c r="BK68" s="2"/>
      <c r="BL68" s="51"/>
      <c r="BM68" s="52"/>
      <c r="BN68" s="52"/>
      <c r="BO68" s="52"/>
      <c r="BP68" s="52"/>
      <c r="BQ68" s="52"/>
      <c r="BR68" s="52"/>
      <c r="BS68" s="52"/>
      <c r="BT68" s="52"/>
      <c r="BU68" s="52"/>
      <c r="BV68" s="52"/>
      <c r="BW68" s="52"/>
      <c r="BX68" s="52"/>
      <c r="BY68" s="52"/>
      <c r="BZ68" s="53"/>
    </row>
    <row r="69" spans="1:78" ht="13.5" customHeight="1" x14ac:dyDescent="0.15">
      <c r="A69" s="2"/>
      <c r="B69" s="17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18"/>
      <c r="BK69" s="2"/>
      <c r="BL69" s="51"/>
      <c r="BM69" s="52"/>
      <c r="BN69" s="52"/>
      <c r="BO69" s="52"/>
      <c r="BP69" s="52"/>
      <c r="BQ69" s="52"/>
      <c r="BR69" s="52"/>
      <c r="BS69" s="52"/>
      <c r="BT69" s="52"/>
      <c r="BU69" s="52"/>
      <c r="BV69" s="52"/>
      <c r="BW69" s="52"/>
      <c r="BX69" s="52"/>
      <c r="BY69" s="52"/>
      <c r="BZ69" s="53"/>
    </row>
    <row r="70" spans="1:78" ht="13.5" customHeight="1" x14ac:dyDescent="0.15">
      <c r="A70" s="2"/>
      <c r="B70" s="17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18"/>
      <c r="BK70" s="2"/>
      <c r="BL70" s="51"/>
      <c r="BM70" s="52"/>
      <c r="BN70" s="52"/>
      <c r="BO70" s="52"/>
      <c r="BP70" s="52"/>
      <c r="BQ70" s="52"/>
      <c r="BR70" s="52"/>
      <c r="BS70" s="52"/>
      <c r="BT70" s="52"/>
      <c r="BU70" s="52"/>
      <c r="BV70" s="52"/>
      <c r="BW70" s="52"/>
      <c r="BX70" s="52"/>
      <c r="BY70" s="52"/>
      <c r="BZ70" s="53"/>
    </row>
    <row r="71" spans="1:78" ht="13.5" customHeight="1" x14ac:dyDescent="0.15">
      <c r="A71" s="2"/>
      <c r="B71" s="17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18"/>
      <c r="BK71" s="2"/>
      <c r="BL71" s="51"/>
      <c r="BM71" s="52"/>
      <c r="BN71" s="52"/>
      <c r="BO71" s="52"/>
      <c r="BP71" s="52"/>
      <c r="BQ71" s="52"/>
      <c r="BR71" s="52"/>
      <c r="BS71" s="52"/>
      <c r="BT71" s="52"/>
      <c r="BU71" s="52"/>
      <c r="BV71" s="52"/>
      <c r="BW71" s="52"/>
      <c r="BX71" s="52"/>
      <c r="BY71" s="52"/>
      <c r="BZ71" s="53"/>
    </row>
    <row r="72" spans="1:78" ht="13.5" customHeight="1" x14ac:dyDescent="0.15">
      <c r="A72" s="2"/>
      <c r="B72" s="17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18"/>
      <c r="BK72" s="2"/>
      <c r="BL72" s="51"/>
      <c r="BM72" s="52"/>
      <c r="BN72" s="52"/>
      <c r="BO72" s="52"/>
      <c r="BP72" s="52"/>
      <c r="BQ72" s="52"/>
      <c r="BR72" s="52"/>
      <c r="BS72" s="52"/>
      <c r="BT72" s="52"/>
      <c r="BU72" s="52"/>
      <c r="BV72" s="52"/>
      <c r="BW72" s="52"/>
      <c r="BX72" s="52"/>
      <c r="BY72" s="52"/>
      <c r="BZ72" s="53"/>
    </row>
    <row r="73" spans="1:78" ht="13.5" customHeight="1" x14ac:dyDescent="0.15">
      <c r="A73" s="2"/>
      <c r="B73" s="17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18"/>
      <c r="BK73" s="2"/>
      <c r="BL73" s="51"/>
      <c r="BM73" s="52"/>
      <c r="BN73" s="52"/>
      <c r="BO73" s="52"/>
      <c r="BP73" s="52"/>
      <c r="BQ73" s="52"/>
      <c r="BR73" s="52"/>
      <c r="BS73" s="52"/>
      <c r="BT73" s="52"/>
      <c r="BU73" s="52"/>
      <c r="BV73" s="52"/>
      <c r="BW73" s="52"/>
      <c r="BX73" s="52"/>
      <c r="BY73" s="52"/>
      <c r="BZ73" s="53"/>
    </row>
    <row r="74" spans="1:78" ht="13.5" customHeight="1" x14ac:dyDescent="0.15">
      <c r="A74" s="2"/>
      <c r="B74" s="17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18"/>
      <c r="BK74" s="2"/>
      <c r="BL74" s="51"/>
      <c r="BM74" s="52"/>
      <c r="BN74" s="52"/>
      <c r="BO74" s="52"/>
      <c r="BP74" s="52"/>
      <c r="BQ74" s="52"/>
      <c r="BR74" s="52"/>
      <c r="BS74" s="52"/>
      <c r="BT74" s="52"/>
      <c r="BU74" s="52"/>
      <c r="BV74" s="52"/>
      <c r="BW74" s="52"/>
      <c r="BX74" s="52"/>
      <c r="BY74" s="52"/>
      <c r="BZ74" s="53"/>
    </row>
    <row r="75" spans="1:78" ht="13.5" customHeight="1" x14ac:dyDescent="0.15">
      <c r="A75" s="2"/>
      <c r="B75" s="17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18"/>
      <c r="BK75" s="2"/>
      <c r="BL75" s="51"/>
      <c r="BM75" s="52"/>
      <c r="BN75" s="52"/>
      <c r="BO75" s="52"/>
      <c r="BP75" s="52"/>
      <c r="BQ75" s="52"/>
      <c r="BR75" s="52"/>
      <c r="BS75" s="52"/>
      <c r="BT75" s="52"/>
      <c r="BU75" s="52"/>
      <c r="BV75" s="52"/>
      <c r="BW75" s="52"/>
      <c r="BX75" s="52"/>
      <c r="BY75" s="52"/>
      <c r="BZ75" s="53"/>
    </row>
    <row r="76" spans="1:78" ht="13.5" customHeight="1" x14ac:dyDescent="0.15">
      <c r="A76" s="2"/>
      <c r="B76" s="17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18"/>
      <c r="BK76" s="2"/>
      <c r="BL76" s="51"/>
      <c r="BM76" s="52"/>
      <c r="BN76" s="52"/>
      <c r="BO76" s="52"/>
      <c r="BP76" s="52"/>
      <c r="BQ76" s="52"/>
      <c r="BR76" s="52"/>
      <c r="BS76" s="52"/>
      <c r="BT76" s="52"/>
      <c r="BU76" s="52"/>
      <c r="BV76" s="52"/>
      <c r="BW76" s="52"/>
      <c r="BX76" s="52"/>
      <c r="BY76" s="52"/>
      <c r="BZ76" s="53"/>
    </row>
    <row r="77" spans="1:78" ht="13.5" customHeight="1" x14ac:dyDescent="0.15">
      <c r="A77" s="2"/>
      <c r="B77" s="17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18"/>
      <c r="BK77" s="2"/>
      <c r="BL77" s="51"/>
      <c r="BM77" s="52"/>
      <c r="BN77" s="52"/>
      <c r="BO77" s="52"/>
      <c r="BP77" s="52"/>
      <c r="BQ77" s="52"/>
      <c r="BR77" s="52"/>
      <c r="BS77" s="52"/>
      <c r="BT77" s="52"/>
      <c r="BU77" s="52"/>
      <c r="BV77" s="52"/>
      <c r="BW77" s="52"/>
      <c r="BX77" s="52"/>
      <c r="BY77" s="52"/>
      <c r="BZ77" s="53"/>
    </row>
    <row r="78" spans="1:78" ht="13.5" customHeight="1" x14ac:dyDescent="0.15">
      <c r="A78" s="2"/>
      <c r="B78" s="17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18"/>
      <c r="BK78" s="2"/>
      <c r="BL78" s="51"/>
      <c r="BM78" s="52"/>
      <c r="BN78" s="52"/>
      <c r="BO78" s="52"/>
      <c r="BP78" s="52"/>
      <c r="BQ78" s="52"/>
      <c r="BR78" s="52"/>
      <c r="BS78" s="52"/>
      <c r="BT78" s="52"/>
      <c r="BU78" s="52"/>
      <c r="BV78" s="52"/>
      <c r="BW78" s="52"/>
      <c r="BX78" s="52"/>
      <c r="BY78" s="52"/>
      <c r="BZ78" s="53"/>
    </row>
    <row r="79" spans="1:78" ht="13.5" customHeight="1" x14ac:dyDescent="0.15">
      <c r="A79" s="2"/>
      <c r="B79" s="17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4"/>
      <c r="BJ79" s="18"/>
      <c r="BK79" s="2"/>
      <c r="BL79" s="51"/>
      <c r="BM79" s="52"/>
      <c r="BN79" s="52"/>
      <c r="BO79" s="52"/>
      <c r="BP79" s="52"/>
      <c r="BQ79" s="52"/>
      <c r="BR79" s="52"/>
      <c r="BS79" s="52"/>
      <c r="BT79" s="52"/>
      <c r="BU79" s="52"/>
      <c r="BV79" s="52"/>
      <c r="BW79" s="52"/>
      <c r="BX79" s="52"/>
      <c r="BY79" s="52"/>
      <c r="BZ79" s="53"/>
    </row>
    <row r="80" spans="1:78" ht="13.5" customHeight="1" x14ac:dyDescent="0.15">
      <c r="A80" s="2"/>
      <c r="B80" s="17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4"/>
      <c r="BJ80" s="18"/>
      <c r="BK80" s="2"/>
      <c r="BL80" s="51"/>
      <c r="BM80" s="52"/>
      <c r="BN80" s="52"/>
      <c r="BO80" s="52"/>
      <c r="BP80" s="52"/>
      <c r="BQ80" s="52"/>
      <c r="BR80" s="52"/>
      <c r="BS80" s="52"/>
      <c r="BT80" s="52"/>
      <c r="BU80" s="52"/>
      <c r="BV80" s="52"/>
      <c r="BW80" s="52"/>
      <c r="BX80" s="52"/>
      <c r="BY80" s="52"/>
      <c r="BZ80" s="53"/>
    </row>
    <row r="81" spans="1:78" ht="13.5" customHeight="1" x14ac:dyDescent="0.15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4"/>
      <c r="V81" s="4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4"/>
      <c r="AP81" s="4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4"/>
      <c r="BJ81" s="18"/>
      <c r="BK81" s="2"/>
      <c r="BL81" s="51"/>
      <c r="BM81" s="52"/>
      <c r="BN81" s="52"/>
      <c r="BO81" s="52"/>
      <c r="BP81" s="52"/>
      <c r="BQ81" s="52"/>
      <c r="BR81" s="52"/>
      <c r="BS81" s="52"/>
      <c r="BT81" s="52"/>
      <c r="BU81" s="52"/>
      <c r="BV81" s="52"/>
      <c r="BW81" s="52"/>
      <c r="BX81" s="52"/>
      <c r="BY81" s="52"/>
      <c r="BZ81" s="53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4"/>
      <c r="BM82" s="55"/>
      <c r="BN82" s="55"/>
      <c r="BO82" s="55"/>
      <c r="BP82" s="55"/>
      <c r="BQ82" s="55"/>
      <c r="BR82" s="55"/>
      <c r="BS82" s="55"/>
      <c r="BT82" s="55"/>
      <c r="BU82" s="55"/>
      <c r="BV82" s="55"/>
      <c r="BW82" s="55"/>
      <c r="BX82" s="55"/>
      <c r="BY82" s="55"/>
      <c r="BZ82" s="56"/>
    </row>
    <row r="83" spans="1:78" x14ac:dyDescent="0.15">
      <c r="C83" s="26"/>
    </row>
    <row r="84" spans="1:78" hidden="1" x14ac:dyDescent="0.15">
      <c r="B84" s="27" t="s">
        <v>29</v>
      </c>
      <c r="C84" s="27"/>
      <c r="D84" s="27"/>
      <c r="E84" s="27" t="s">
        <v>30</v>
      </c>
      <c r="F84" s="27" t="s">
        <v>31</v>
      </c>
      <c r="G84" s="27" t="s">
        <v>32</v>
      </c>
      <c r="H84" s="27" t="s">
        <v>33</v>
      </c>
      <c r="I84" s="27" t="s">
        <v>34</v>
      </c>
      <c r="J84" s="27" t="s">
        <v>35</v>
      </c>
      <c r="K84" s="27" t="s">
        <v>36</v>
      </c>
      <c r="L84" s="27" t="s">
        <v>37</v>
      </c>
      <c r="M84" s="27" t="s">
        <v>38</v>
      </c>
      <c r="N84" s="27" t="s">
        <v>39</v>
      </c>
      <c r="O84" s="27" t="s">
        <v>40</v>
      </c>
    </row>
    <row r="85" spans="1:78" hidden="1" x14ac:dyDescent="0.15">
      <c r="B85" s="27"/>
      <c r="C85" s="27"/>
      <c r="D85" s="27"/>
      <c r="E85" s="27" t="str">
        <f>データ!AH6</f>
        <v>【111.13】</v>
      </c>
      <c r="F85" s="27" t="str">
        <f>データ!AS6</f>
        <v>【12.29】</v>
      </c>
      <c r="G85" s="27" t="str">
        <f>データ!BD6</f>
        <v>【284.45】</v>
      </c>
      <c r="H85" s="27" t="str">
        <f>データ!BO6</f>
        <v>【260.96】</v>
      </c>
      <c r="I85" s="27" t="str">
        <f>データ!BZ6</f>
        <v>【110.77】</v>
      </c>
      <c r="J85" s="27" t="str">
        <f>データ!CK6</f>
        <v>【73.18】</v>
      </c>
      <c r="K85" s="27" t="str">
        <f>データ!CV6</f>
        <v>【62.26】</v>
      </c>
      <c r="L85" s="27" t="str">
        <f>データ!DG6</f>
        <v>【100.16】</v>
      </c>
      <c r="M85" s="27" t="str">
        <f>データ!DR6</f>
        <v>【57.50】</v>
      </c>
      <c r="N85" s="27" t="str">
        <f>データ!EC6</f>
        <v>【30.30】</v>
      </c>
      <c r="O85" s="27" t="str">
        <f>データ!EN6</f>
        <v>【0.32】</v>
      </c>
    </row>
  </sheetData>
  <sheetProtection algorithmName="SHA-512" hashValue="1V7XSjxrzs/rHpmuTUV4Du3s4ulXfgv6AjBZjTUwCJKtdPzQ3bFrE3ZolWBHj4av7z9HXdtc0lkPSSAcelB6tA==" saltValue="XBTc2Pt7Ah6DPrWxcc3znA==" spinCount="100000" sheet="1" objects="1" scenarios="1" formatCells="0" formatColumns="0" formatRows="0"/>
  <mergeCells count="44"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BL64:BZ65"/>
    <mergeCell ref="BL66:BZ82"/>
    <mergeCell ref="BL11:BZ13"/>
    <mergeCell ref="B14:BJ15"/>
    <mergeCell ref="BL14:BZ15"/>
    <mergeCell ref="BL16:BZ44"/>
    <mergeCell ref="BL45:BZ46"/>
    <mergeCell ref="BL47:BZ63"/>
    <mergeCell ref="B60:BJ61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4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3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41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 x14ac:dyDescent="0.15">
      <c r="A2" s="29" t="s">
        <v>42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 x14ac:dyDescent="0.15">
      <c r="A3" s="29" t="s">
        <v>43</v>
      </c>
      <c r="B3" s="30" t="s">
        <v>44</v>
      </c>
      <c r="C3" s="30" t="s">
        <v>45</v>
      </c>
      <c r="D3" s="30" t="s">
        <v>46</v>
      </c>
      <c r="E3" s="30" t="s">
        <v>47</v>
      </c>
      <c r="F3" s="30" t="s">
        <v>48</v>
      </c>
      <c r="G3" s="30" t="s">
        <v>49</v>
      </c>
      <c r="H3" s="88" t="s">
        <v>50</v>
      </c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90"/>
      <c r="X3" s="94" t="s">
        <v>51</v>
      </c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  <c r="BM3" s="87"/>
      <c r="BN3" s="87"/>
      <c r="BO3" s="87"/>
      <c r="BP3" s="87"/>
      <c r="BQ3" s="87"/>
      <c r="BR3" s="87"/>
      <c r="BS3" s="87"/>
      <c r="BT3" s="87"/>
      <c r="BU3" s="87"/>
      <c r="BV3" s="87"/>
      <c r="BW3" s="87"/>
      <c r="BX3" s="87"/>
      <c r="BY3" s="87"/>
      <c r="BZ3" s="87"/>
      <c r="CA3" s="87"/>
      <c r="CB3" s="87"/>
      <c r="CC3" s="87"/>
      <c r="CD3" s="87"/>
      <c r="CE3" s="87"/>
      <c r="CF3" s="87"/>
      <c r="CG3" s="87"/>
      <c r="CH3" s="87"/>
      <c r="CI3" s="87"/>
      <c r="CJ3" s="87"/>
      <c r="CK3" s="87"/>
      <c r="CL3" s="87"/>
      <c r="CM3" s="87"/>
      <c r="CN3" s="87"/>
      <c r="CO3" s="87"/>
      <c r="CP3" s="87"/>
      <c r="CQ3" s="87"/>
      <c r="CR3" s="87"/>
      <c r="CS3" s="87"/>
      <c r="CT3" s="87"/>
      <c r="CU3" s="87"/>
      <c r="CV3" s="87"/>
      <c r="CW3" s="87"/>
      <c r="CX3" s="87"/>
      <c r="CY3" s="87"/>
      <c r="CZ3" s="87"/>
      <c r="DA3" s="87"/>
      <c r="DB3" s="87"/>
      <c r="DC3" s="87"/>
      <c r="DD3" s="87"/>
      <c r="DE3" s="87"/>
      <c r="DF3" s="87"/>
      <c r="DG3" s="87"/>
      <c r="DH3" s="87" t="s">
        <v>27</v>
      </c>
      <c r="DI3" s="87"/>
      <c r="DJ3" s="87"/>
      <c r="DK3" s="87"/>
      <c r="DL3" s="87"/>
      <c r="DM3" s="87"/>
      <c r="DN3" s="87"/>
      <c r="DO3" s="87"/>
      <c r="DP3" s="87"/>
      <c r="DQ3" s="87"/>
      <c r="DR3" s="87"/>
      <c r="DS3" s="87"/>
      <c r="DT3" s="87"/>
      <c r="DU3" s="87"/>
      <c r="DV3" s="87"/>
      <c r="DW3" s="87"/>
      <c r="DX3" s="87"/>
      <c r="DY3" s="87"/>
      <c r="DZ3" s="87"/>
      <c r="EA3" s="87"/>
      <c r="EB3" s="87"/>
      <c r="EC3" s="87"/>
      <c r="ED3" s="87"/>
      <c r="EE3" s="87"/>
      <c r="EF3" s="87"/>
      <c r="EG3" s="87"/>
      <c r="EH3" s="87"/>
      <c r="EI3" s="87"/>
      <c r="EJ3" s="87"/>
      <c r="EK3" s="87"/>
      <c r="EL3" s="87"/>
      <c r="EM3" s="87"/>
      <c r="EN3" s="87"/>
    </row>
    <row r="4" spans="1:144" x14ac:dyDescent="0.15">
      <c r="A4" s="29" t="s">
        <v>52</v>
      </c>
      <c r="B4" s="31"/>
      <c r="C4" s="31"/>
      <c r="D4" s="31"/>
      <c r="E4" s="31"/>
      <c r="F4" s="31"/>
      <c r="G4" s="31"/>
      <c r="H4" s="91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3"/>
      <c r="X4" s="87" t="s">
        <v>53</v>
      </c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 t="s">
        <v>54</v>
      </c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 t="s">
        <v>55</v>
      </c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 t="s">
        <v>56</v>
      </c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 t="s">
        <v>57</v>
      </c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 t="s">
        <v>58</v>
      </c>
      <c r="CB4" s="87"/>
      <c r="CC4" s="87"/>
      <c r="CD4" s="87"/>
      <c r="CE4" s="87"/>
      <c r="CF4" s="87"/>
      <c r="CG4" s="87"/>
      <c r="CH4" s="87"/>
      <c r="CI4" s="87"/>
      <c r="CJ4" s="87"/>
      <c r="CK4" s="87"/>
      <c r="CL4" s="87" t="s">
        <v>59</v>
      </c>
      <c r="CM4" s="87"/>
      <c r="CN4" s="87"/>
      <c r="CO4" s="87"/>
      <c r="CP4" s="87"/>
      <c r="CQ4" s="87"/>
      <c r="CR4" s="87"/>
      <c r="CS4" s="87"/>
      <c r="CT4" s="87"/>
      <c r="CU4" s="87"/>
      <c r="CV4" s="87"/>
      <c r="CW4" s="87" t="s">
        <v>60</v>
      </c>
      <c r="CX4" s="87"/>
      <c r="CY4" s="87"/>
      <c r="CZ4" s="87"/>
      <c r="DA4" s="87"/>
      <c r="DB4" s="87"/>
      <c r="DC4" s="87"/>
      <c r="DD4" s="87"/>
      <c r="DE4" s="87"/>
      <c r="DF4" s="87"/>
      <c r="DG4" s="87"/>
      <c r="DH4" s="87" t="s">
        <v>61</v>
      </c>
      <c r="DI4" s="87"/>
      <c r="DJ4" s="87"/>
      <c r="DK4" s="87"/>
      <c r="DL4" s="87"/>
      <c r="DM4" s="87"/>
      <c r="DN4" s="87"/>
      <c r="DO4" s="87"/>
      <c r="DP4" s="87"/>
      <c r="DQ4" s="87"/>
      <c r="DR4" s="87"/>
      <c r="DS4" s="87" t="s">
        <v>62</v>
      </c>
      <c r="DT4" s="87"/>
      <c r="DU4" s="87"/>
      <c r="DV4" s="87"/>
      <c r="DW4" s="87"/>
      <c r="DX4" s="87"/>
      <c r="DY4" s="87"/>
      <c r="DZ4" s="87"/>
      <c r="EA4" s="87"/>
      <c r="EB4" s="87"/>
      <c r="EC4" s="87"/>
      <c r="ED4" s="87" t="s">
        <v>63</v>
      </c>
      <c r="EE4" s="87"/>
      <c r="EF4" s="87"/>
      <c r="EG4" s="87"/>
      <c r="EH4" s="87"/>
      <c r="EI4" s="87"/>
      <c r="EJ4" s="87"/>
      <c r="EK4" s="87"/>
      <c r="EL4" s="87"/>
      <c r="EM4" s="87"/>
      <c r="EN4" s="87"/>
    </row>
    <row r="5" spans="1:144" x14ac:dyDescent="0.15">
      <c r="A5" s="29" t="s">
        <v>64</v>
      </c>
      <c r="B5" s="32"/>
      <c r="C5" s="32"/>
      <c r="D5" s="32"/>
      <c r="E5" s="32"/>
      <c r="F5" s="32"/>
      <c r="G5" s="32"/>
      <c r="H5" s="33" t="s">
        <v>65</v>
      </c>
      <c r="I5" s="33" t="s">
        <v>66</v>
      </c>
      <c r="J5" s="33" t="s">
        <v>67</v>
      </c>
      <c r="K5" s="33" t="s">
        <v>68</v>
      </c>
      <c r="L5" s="33" t="s">
        <v>69</v>
      </c>
      <c r="M5" s="33" t="s">
        <v>5</v>
      </c>
      <c r="N5" s="33" t="s">
        <v>70</v>
      </c>
      <c r="O5" s="33" t="s">
        <v>71</v>
      </c>
      <c r="P5" s="33" t="s">
        <v>72</v>
      </c>
      <c r="Q5" s="33" t="s">
        <v>73</v>
      </c>
      <c r="R5" s="33" t="s">
        <v>74</v>
      </c>
      <c r="S5" s="33" t="s">
        <v>75</v>
      </c>
      <c r="T5" s="33" t="s">
        <v>76</v>
      </c>
      <c r="U5" s="33" t="s">
        <v>77</v>
      </c>
      <c r="V5" s="33" t="s">
        <v>78</v>
      </c>
      <c r="W5" s="33" t="s">
        <v>79</v>
      </c>
      <c r="X5" s="33" t="s">
        <v>80</v>
      </c>
      <c r="Y5" s="33" t="s">
        <v>81</v>
      </c>
      <c r="Z5" s="33" t="s">
        <v>82</v>
      </c>
      <c r="AA5" s="33" t="s">
        <v>83</v>
      </c>
      <c r="AB5" s="33" t="s">
        <v>84</v>
      </c>
      <c r="AC5" s="33" t="s">
        <v>85</v>
      </c>
      <c r="AD5" s="33" t="s">
        <v>86</v>
      </c>
      <c r="AE5" s="33" t="s">
        <v>87</v>
      </c>
      <c r="AF5" s="33" t="s">
        <v>88</v>
      </c>
      <c r="AG5" s="33" t="s">
        <v>89</v>
      </c>
      <c r="AH5" s="33" t="s">
        <v>29</v>
      </c>
      <c r="AI5" s="33" t="s">
        <v>80</v>
      </c>
      <c r="AJ5" s="33" t="s">
        <v>81</v>
      </c>
      <c r="AK5" s="33" t="s">
        <v>82</v>
      </c>
      <c r="AL5" s="33" t="s">
        <v>83</v>
      </c>
      <c r="AM5" s="33" t="s">
        <v>84</v>
      </c>
      <c r="AN5" s="33" t="s">
        <v>85</v>
      </c>
      <c r="AO5" s="33" t="s">
        <v>86</v>
      </c>
      <c r="AP5" s="33" t="s">
        <v>87</v>
      </c>
      <c r="AQ5" s="33" t="s">
        <v>88</v>
      </c>
      <c r="AR5" s="33" t="s">
        <v>89</v>
      </c>
      <c r="AS5" s="33" t="s">
        <v>90</v>
      </c>
      <c r="AT5" s="33" t="s">
        <v>80</v>
      </c>
      <c r="AU5" s="33" t="s">
        <v>81</v>
      </c>
      <c r="AV5" s="33" t="s">
        <v>82</v>
      </c>
      <c r="AW5" s="33" t="s">
        <v>83</v>
      </c>
      <c r="AX5" s="33" t="s">
        <v>84</v>
      </c>
      <c r="AY5" s="33" t="s">
        <v>85</v>
      </c>
      <c r="AZ5" s="33" t="s">
        <v>86</v>
      </c>
      <c r="BA5" s="33" t="s">
        <v>87</v>
      </c>
      <c r="BB5" s="33" t="s">
        <v>88</v>
      </c>
      <c r="BC5" s="33" t="s">
        <v>89</v>
      </c>
      <c r="BD5" s="33" t="s">
        <v>90</v>
      </c>
      <c r="BE5" s="33" t="s">
        <v>80</v>
      </c>
      <c r="BF5" s="33" t="s">
        <v>81</v>
      </c>
      <c r="BG5" s="33" t="s">
        <v>82</v>
      </c>
      <c r="BH5" s="33" t="s">
        <v>83</v>
      </c>
      <c r="BI5" s="33" t="s">
        <v>84</v>
      </c>
      <c r="BJ5" s="33" t="s">
        <v>85</v>
      </c>
      <c r="BK5" s="33" t="s">
        <v>86</v>
      </c>
      <c r="BL5" s="33" t="s">
        <v>87</v>
      </c>
      <c r="BM5" s="33" t="s">
        <v>88</v>
      </c>
      <c r="BN5" s="33" t="s">
        <v>89</v>
      </c>
      <c r="BO5" s="33" t="s">
        <v>90</v>
      </c>
      <c r="BP5" s="33" t="s">
        <v>80</v>
      </c>
      <c r="BQ5" s="33" t="s">
        <v>81</v>
      </c>
      <c r="BR5" s="33" t="s">
        <v>82</v>
      </c>
      <c r="BS5" s="33" t="s">
        <v>83</v>
      </c>
      <c r="BT5" s="33" t="s">
        <v>84</v>
      </c>
      <c r="BU5" s="33" t="s">
        <v>85</v>
      </c>
      <c r="BV5" s="33" t="s">
        <v>86</v>
      </c>
      <c r="BW5" s="33" t="s">
        <v>87</v>
      </c>
      <c r="BX5" s="33" t="s">
        <v>88</v>
      </c>
      <c r="BY5" s="33" t="s">
        <v>89</v>
      </c>
      <c r="BZ5" s="33" t="s">
        <v>90</v>
      </c>
      <c r="CA5" s="33" t="s">
        <v>80</v>
      </c>
      <c r="CB5" s="33" t="s">
        <v>81</v>
      </c>
      <c r="CC5" s="33" t="s">
        <v>82</v>
      </c>
      <c r="CD5" s="33" t="s">
        <v>83</v>
      </c>
      <c r="CE5" s="33" t="s">
        <v>84</v>
      </c>
      <c r="CF5" s="33" t="s">
        <v>85</v>
      </c>
      <c r="CG5" s="33" t="s">
        <v>86</v>
      </c>
      <c r="CH5" s="33" t="s">
        <v>87</v>
      </c>
      <c r="CI5" s="33" t="s">
        <v>88</v>
      </c>
      <c r="CJ5" s="33" t="s">
        <v>89</v>
      </c>
      <c r="CK5" s="33" t="s">
        <v>90</v>
      </c>
      <c r="CL5" s="33" t="s">
        <v>80</v>
      </c>
      <c r="CM5" s="33" t="s">
        <v>81</v>
      </c>
      <c r="CN5" s="33" t="s">
        <v>82</v>
      </c>
      <c r="CO5" s="33" t="s">
        <v>83</v>
      </c>
      <c r="CP5" s="33" t="s">
        <v>84</v>
      </c>
      <c r="CQ5" s="33" t="s">
        <v>85</v>
      </c>
      <c r="CR5" s="33" t="s">
        <v>86</v>
      </c>
      <c r="CS5" s="33" t="s">
        <v>87</v>
      </c>
      <c r="CT5" s="33" t="s">
        <v>88</v>
      </c>
      <c r="CU5" s="33" t="s">
        <v>89</v>
      </c>
      <c r="CV5" s="33" t="s">
        <v>90</v>
      </c>
      <c r="CW5" s="33" t="s">
        <v>80</v>
      </c>
      <c r="CX5" s="33" t="s">
        <v>81</v>
      </c>
      <c r="CY5" s="33" t="s">
        <v>82</v>
      </c>
      <c r="CZ5" s="33" t="s">
        <v>83</v>
      </c>
      <c r="DA5" s="33" t="s">
        <v>84</v>
      </c>
      <c r="DB5" s="33" t="s">
        <v>85</v>
      </c>
      <c r="DC5" s="33" t="s">
        <v>86</v>
      </c>
      <c r="DD5" s="33" t="s">
        <v>87</v>
      </c>
      <c r="DE5" s="33" t="s">
        <v>88</v>
      </c>
      <c r="DF5" s="33" t="s">
        <v>89</v>
      </c>
      <c r="DG5" s="33" t="s">
        <v>90</v>
      </c>
      <c r="DH5" s="33" t="s">
        <v>80</v>
      </c>
      <c r="DI5" s="33" t="s">
        <v>81</v>
      </c>
      <c r="DJ5" s="33" t="s">
        <v>82</v>
      </c>
      <c r="DK5" s="33" t="s">
        <v>83</v>
      </c>
      <c r="DL5" s="33" t="s">
        <v>84</v>
      </c>
      <c r="DM5" s="33" t="s">
        <v>85</v>
      </c>
      <c r="DN5" s="33" t="s">
        <v>86</v>
      </c>
      <c r="DO5" s="33" t="s">
        <v>87</v>
      </c>
      <c r="DP5" s="33" t="s">
        <v>88</v>
      </c>
      <c r="DQ5" s="33" t="s">
        <v>89</v>
      </c>
      <c r="DR5" s="33" t="s">
        <v>90</v>
      </c>
      <c r="DS5" s="33" t="s">
        <v>80</v>
      </c>
      <c r="DT5" s="33" t="s">
        <v>81</v>
      </c>
      <c r="DU5" s="33" t="s">
        <v>82</v>
      </c>
      <c r="DV5" s="33" t="s">
        <v>83</v>
      </c>
      <c r="DW5" s="33" t="s">
        <v>84</v>
      </c>
      <c r="DX5" s="33" t="s">
        <v>85</v>
      </c>
      <c r="DY5" s="33" t="s">
        <v>86</v>
      </c>
      <c r="DZ5" s="33" t="s">
        <v>87</v>
      </c>
      <c r="EA5" s="33" t="s">
        <v>88</v>
      </c>
      <c r="EB5" s="33" t="s">
        <v>89</v>
      </c>
      <c r="EC5" s="33" t="s">
        <v>90</v>
      </c>
      <c r="ED5" s="33" t="s">
        <v>80</v>
      </c>
      <c r="EE5" s="33" t="s">
        <v>81</v>
      </c>
      <c r="EF5" s="33" t="s">
        <v>82</v>
      </c>
      <c r="EG5" s="33" t="s">
        <v>83</v>
      </c>
      <c r="EH5" s="33" t="s">
        <v>84</v>
      </c>
      <c r="EI5" s="33" t="s">
        <v>85</v>
      </c>
      <c r="EJ5" s="33" t="s">
        <v>86</v>
      </c>
      <c r="EK5" s="33" t="s">
        <v>87</v>
      </c>
      <c r="EL5" s="33" t="s">
        <v>88</v>
      </c>
      <c r="EM5" s="33" t="s">
        <v>89</v>
      </c>
      <c r="EN5" s="33" t="s">
        <v>90</v>
      </c>
    </row>
    <row r="6" spans="1:144" s="37" customFormat="1" x14ac:dyDescent="0.15">
      <c r="A6" s="29" t="s">
        <v>91</v>
      </c>
      <c r="B6" s="34">
        <f>B7</f>
        <v>2020</v>
      </c>
      <c r="C6" s="34">
        <f t="shared" ref="C6:W6" si="3">C7</f>
        <v>230006</v>
      </c>
      <c r="D6" s="34">
        <f t="shared" si="3"/>
        <v>46</v>
      </c>
      <c r="E6" s="34">
        <f t="shared" si="3"/>
        <v>1</v>
      </c>
      <c r="F6" s="34">
        <f t="shared" si="3"/>
        <v>0</v>
      </c>
      <c r="G6" s="34">
        <f t="shared" si="3"/>
        <v>2</v>
      </c>
      <c r="H6" s="34" t="str">
        <f t="shared" si="3"/>
        <v>愛知県</v>
      </c>
      <c r="I6" s="34" t="str">
        <f t="shared" si="3"/>
        <v>法適用</v>
      </c>
      <c r="J6" s="34" t="str">
        <f t="shared" si="3"/>
        <v>水道事業</v>
      </c>
      <c r="K6" s="34" t="str">
        <f t="shared" si="3"/>
        <v>用水供給事業</v>
      </c>
      <c r="L6" s="34" t="str">
        <f t="shared" si="3"/>
        <v>B</v>
      </c>
      <c r="M6" s="34" t="str">
        <f t="shared" si="3"/>
        <v>自治体職員</v>
      </c>
      <c r="N6" s="35" t="str">
        <f t="shared" si="3"/>
        <v>-</v>
      </c>
      <c r="O6" s="35">
        <f t="shared" si="3"/>
        <v>74.23</v>
      </c>
      <c r="P6" s="35">
        <f t="shared" si="3"/>
        <v>98.77</v>
      </c>
      <c r="Q6" s="35">
        <f t="shared" si="3"/>
        <v>0</v>
      </c>
      <c r="R6" s="35">
        <f t="shared" si="3"/>
        <v>7558872</v>
      </c>
      <c r="S6" s="35">
        <f t="shared" si="3"/>
        <v>5173.07</v>
      </c>
      <c r="T6" s="35">
        <f t="shared" si="3"/>
        <v>1461.2</v>
      </c>
      <c r="U6" s="35">
        <f t="shared" si="3"/>
        <v>5096319</v>
      </c>
      <c r="V6" s="35">
        <f t="shared" si="3"/>
        <v>3170.16</v>
      </c>
      <c r="W6" s="35">
        <f t="shared" si="3"/>
        <v>1607.59</v>
      </c>
      <c r="X6" s="36">
        <f>IF(X7="",NA(),X7)</f>
        <v>111.08</v>
      </c>
      <c r="Y6" s="36">
        <f t="shared" ref="Y6:AG6" si="4">IF(Y7="",NA(),Y7)</f>
        <v>109.25</v>
      </c>
      <c r="Z6" s="36">
        <f t="shared" si="4"/>
        <v>108.26</v>
      </c>
      <c r="AA6" s="36">
        <f t="shared" si="4"/>
        <v>107.72</v>
      </c>
      <c r="AB6" s="36">
        <f t="shared" si="4"/>
        <v>108.63</v>
      </c>
      <c r="AC6" s="36">
        <f t="shared" si="4"/>
        <v>114.05</v>
      </c>
      <c r="AD6" s="36">
        <f t="shared" si="4"/>
        <v>114.26</v>
      </c>
      <c r="AE6" s="36">
        <f t="shared" si="4"/>
        <v>112.98</v>
      </c>
      <c r="AF6" s="36">
        <f t="shared" si="4"/>
        <v>112.91</v>
      </c>
      <c r="AG6" s="36">
        <f t="shared" si="4"/>
        <v>111.13</v>
      </c>
      <c r="AH6" s="35" t="str">
        <f>IF(AH7="","",IF(AH7="-","【-】","【"&amp;SUBSTITUTE(TEXT(AH7,"#,##0.00"),"-","△")&amp;"】"))</f>
        <v>【111.13】</v>
      </c>
      <c r="AI6" s="35">
        <f>IF(AI7="",NA(),AI7)</f>
        <v>0</v>
      </c>
      <c r="AJ6" s="35">
        <f t="shared" ref="AJ6:AR6" si="5">IF(AJ7="",NA(),AJ7)</f>
        <v>0</v>
      </c>
      <c r="AK6" s="35">
        <f t="shared" si="5"/>
        <v>0</v>
      </c>
      <c r="AL6" s="35">
        <f t="shared" si="5"/>
        <v>0</v>
      </c>
      <c r="AM6" s="35">
        <f t="shared" si="5"/>
        <v>0</v>
      </c>
      <c r="AN6" s="36">
        <f t="shared" si="5"/>
        <v>12.65</v>
      </c>
      <c r="AO6" s="36">
        <f t="shared" si="5"/>
        <v>10.58</v>
      </c>
      <c r="AP6" s="36">
        <f t="shared" si="5"/>
        <v>10.49</v>
      </c>
      <c r="AQ6" s="36">
        <f t="shared" si="5"/>
        <v>9.92</v>
      </c>
      <c r="AR6" s="36">
        <f t="shared" si="5"/>
        <v>12.29</v>
      </c>
      <c r="AS6" s="35" t="str">
        <f>IF(AS7="","",IF(AS7="-","【-】","【"&amp;SUBSTITUTE(TEXT(AS7,"#,##0.00"),"-","△")&amp;"】"))</f>
        <v>【12.29】</v>
      </c>
      <c r="AT6" s="36">
        <f>IF(AT7="",NA(),AT7)</f>
        <v>94.18</v>
      </c>
      <c r="AU6" s="36">
        <f t="shared" ref="AU6:BC6" si="6">IF(AU7="",NA(),AU7)</f>
        <v>103.25</v>
      </c>
      <c r="AV6" s="36">
        <f t="shared" si="6"/>
        <v>111.46</v>
      </c>
      <c r="AW6" s="36">
        <f t="shared" si="6"/>
        <v>120.18</v>
      </c>
      <c r="AX6" s="36">
        <f t="shared" si="6"/>
        <v>134.33000000000001</v>
      </c>
      <c r="AY6" s="36">
        <f t="shared" si="6"/>
        <v>224.41</v>
      </c>
      <c r="AZ6" s="36">
        <f t="shared" si="6"/>
        <v>243.44</v>
      </c>
      <c r="BA6" s="36">
        <f t="shared" si="6"/>
        <v>258.49</v>
      </c>
      <c r="BB6" s="36">
        <f t="shared" si="6"/>
        <v>271.10000000000002</v>
      </c>
      <c r="BC6" s="36">
        <f t="shared" si="6"/>
        <v>284.45</v>
      </c>
      <c r="BD6" s="35" t="str">
        <f>IF(BD7="","",IF(BD7="-","【-】","【"&amp;SUBSTITUTE(TEXT(BD7,"#,##0.00"),"-","△")&amp;"】"))</f>
        <v>【284.45】</v>
      </c>
      <c r="BE6" s="36">
        <f>IF(BE7="",NA(),BE7)</f>
        <v>241.32</v>
      </c>
      <c r="BF6" s="36">
        <f t="shared" ref="BF6:BN6" si="7">IF(BF7="",NA(),BF7)</f>
        <v>232.25</v>
      </c>
      <c r="BG6" s="36">
        <f t="shared" si="7"/>
        <v>230.54</v>
      </c>
      <c r="BH6" s="36">
        <f t="shared" si="7"/>
        <v>232.73</v>
      </c>
      <c r="BI6" s="36">
        <f t="shared" si="7"/>
        <v>232.14</v>
      </c>
      <c r="BJ6" s="36">
        <f t="shared" si="7"/>
        <v>320.31</v>
      </c>
      <c r="BK6" s="36">
        <f t="shared" si="7"/>
        <v>303.26</v>
      </c>
      <c r="BL6" s="36">
        <f t="shared" si="7"/>
        <v>290.31</v>
      </c>
      <c r="BM6" s="36">
        <f t="shared" si="7"/>
        <v>272.95999999999998</v>
      </c>
      <c r="BN6" s="36">
        <f t="shared" si="7"/>
        <v>260.95999999999998</v>
      </c>
      <c r="BO6" s="35" t="str">
        <f>IF(BO7="","",IF(BO7="-","【-】","【"&amp;SUBSTITUTE(TEXT(BO7,"#,##0.00"),"-","△")&amp;"】"))</f>
        <v>【260.96】</v>
      </c>
      <c r="BP6" s="36">
        <f>IF(BP7="",NA(),BP7)</f>
        <v>111.43</v>
      </c>
      <c r="BQ6" s="36">
        <f t="shared" ref="BQ6:BY6" si="8">IF(BQ7="",NA(),BQ7)</f>
        <v>109.15</v>
      </c>
      <c r="BR6" s="36">
        <f t="shared" si="8"/>
        <v>108.06</v>
      </c>
      <c r="BS6" s="36">
        <f t="shared" si="8"/>
        <v>107.58</v>
      </c>
      <c r="BT6" s="36">
        <f t="shared" si="8"/>
        <v>108.67</v>
      </c>
      <c r="BU6" s="36">
        <f t="shared" si="8"/>
        <v>113.88</v>
      </c>
      <c r="BV6" s="36">
        <f t="shared" si="8"/>
        <v>114.14</v>
      </c>
      <c r="BW6" s="36">
        <f t="shared" si="8"/>
        <v>112.83</v>
      </c>
      <c r="BX6" s="36">
        <f t="shared" si="8"/>
        <v>112.84</v>
      </c>
      <c r="BY6" s="36">
        <f t="shared" si="8"/>
        <v>110.77</v>
      </c>
      <c r="BZ6" s="35" t="str">
        <f>IF(BZ7="","",IF(BZ7="-","【-】","【"&amp;SUBSTITUTE(TEXT(BZ7,"#,##0.00"),"-","△")&amp;"】"))</f>
        <v>【110.77】</v>
      </c>
      <c r="CA6" s="36">
        <f>IF(CA7="",NA(),CA7)</f>
        <v>61.79</v>
      </c>
      <c r="CB6" s="36">
        <f t="shared" ref="CB6:CJ6" si="9">IF(CB7="",NA(),CB7)</f>
        <v>62.4</v>
      </c>
      <c r="CC6" s="36">
        <f t="shared" si="9"/>
        <v>62.79</v>
      </c>
      <c r="CD6" s="36">
        <f t="shared" si="9"/>
        <v>62.98</v>
      </c>
      <c r="CE6" s="36">
        <f t="shared" si="9"/>
        <v>61.58</v>
      </c>
      <c r="CF6" s="36">
        <f t="shared" si="9"/>
        <v>74.02</v>
      </c>
      <c r="CG6" s="36">
        <f t="shared" si="9"/>
        <v>73.03</v>
      </c>
      <c r="CH6" s="36">
        <f t="shared" si="9"/>
        <v>73.86</v>
      </c>
      <c r="CI6" s="36">
        <f t="shared" si="9"/>
        <v>73.849999999999994</v>
      </c>
      <c r="CJ6" s="36">
        <f t="shared" si="9"/>
        <v>73.180000000000007</v>
      </c>
      <c r="CK6" s="35" t="str">
        <f>IF(CK7="","",IF(CK7="-","【-】","【"&amp;SUBSTITUTE(TEXT(CK7,"#,##0.00"),"-","△")&amp;"】"))</f>
        <v>【73.18】</v>
      </c>
      <c r="CL6" s="36">
        <f>IF(CL7="",NA(),CL7)</f>
        <v>64.88</v>
      </c>
      <c r="CM6" s="36">
        <f t="shared" ref="CM6:CU6" si="10">IF(CM7="",NA(),CM7)</f>
        <v>65.36</v>
      </c>
      <c r="CN6" s="36">
        <f t="shared" si="10"/>
        <v>65.39</v>
      </c>
      <c r="CO6" s="36">
        <f t="shared" si="10"/>
        <v>65.17</v>
      </c>
      <c r="CP6" s="36">
        <f t="shared" si="10"/>
        <v>66.489999999999995</v>
      </c>
      <c r="CQ6" s="36">
        <f t="shared" si="10"/>
        <v>61.66</v>
      </c>
      <c r="CR6" s="36">
        <f t="shared" si="10"/>
        <v>62.19</v>
      </c>
      <c r="CS6" s="36">
        <f t="shared" si="10"/>
        <v>61.77</v>
      </c>
      <c r="CT6" s="36">
        <f t="shared" si="10"/>
        <v>61.69</v>
      </c>
      <c r="CU6" s="36">
        <f t="shared" si="10"/>
        <v>62.26</v>
      </c>
      <c r="CV6" s="35" t="str">
        <f>IF(CV7="","",IF(CV7="-","【-】","【"&amp;SUBSTITUTE(TEXT(CV7,"#,##0.00"),"-","△")&amp;"】"))</f>
        <v>【62.26】</v>
      </c>
      <c r="CW6" s="36">
        <f>IF(CW7="",NA(),CW7)</f>
        <v>99.67</v>
      </c>
      <c r="CX6" s="36">
        <f t="shared" ref="CX6:DF6" si="11">IF(CX7="",NA(),CX7)</f>
        <v>99.66</v>
      </c>
      <c r="CY6" s="36">
        <f t="shared" si="11"/>
        <v>99.66</v>
      </c>
      <c r="CZ6" s="36">
        <f t="shared" si="11"/>
        <v>99.62</v>
      </c>
      <c r="DA6" s="36">
        <f t="shared" si="11"/>
        <v>99.6</v>
      </c>
      <c r="DB6" s="36">
        <f t="shared" si="11"/>
        <v>100.05</v>
      </c>
      <c r="DC6" s="36">
        <f t="shared" si="11"/>
        <v>100.05</v>
      </c>
      <c r="DD6" s="36">
        <f t="shared" si="11"/>
        <v>100.08</v>
      </c>
      <c r="DE6" s="36">
        <f t="shared" si="11"/>
        <v>100</v>
      </c>
      <c r="DF6" s="36">
        <f t="shared" si="11"/>
        <v>100.16</v>
      </c>
      <c r="DG6" s="35" t="str">
        <f>IF(DG7="","",IF(DG7="-","【-】","【"&amp;SUBSTITUTE(TEXT(DG7,"#,##0.00"),"-","△")&amp;"】"))</f>
        <v>【100.16】</v>
      </c>
      <c r="DH6" s="36">
        <f>IF(DH7="",NA(),DH7)</f>
        <v>59.01</v>
      </c>
      <c r="DI6" s="36">
        <f t="shared" ref="DI6:DQ6" si="12">IF(DI7="",NA(),DI7)</f>
        <v>60.27</v>
      </c>
      <c r="DJ6" s="36">
        <f t="shared" si="12"/>
        <v>58.77</v>
      </c>
      <c r="DK6" s="36">
        <f t="shared" si="12"/>
        <v>59.02</v>
      </c>
      <c r="DL6" s="36">
        <f t="shared" si="12"/>
        <v>60.28</v>
      </c>
      <c r="DM6" s="36">
        <f t="shared" si="12"/>
        <v>53.56</v>
      </c>
      <c r="DN6" s="36">
        <f t="shared" si="12"/>
        <v>54.73</v>
      </c>
      <c r="DO6" s="36">
        <f t="shared" si="12"/>
        <v>55.77</v>
      </c>
      <c r="DP6" s="36">
        <f t="shared" si="12"/>
        <v>56.48</v>
      </c>
      <c r="DQ6" s="36">
        <f t="shared" si="12"/>
        <v>57.5</v>
      </c>
      <c r="DR6" s="35" t="str">
        <f>IF(DR7="","",IF(DR7="-","【-】","【"&amp;SUBSTITUTE(TEXT(DR7,"#,##0.00"),"-","△")&amp;"】"))</f>
        <v>【57.50】</v>
      </c>
      <c r="DS6" s="36">
        <f>IF(DS7="",NA(),DS7)</f>
        <v>41.35</v>
      </c>
      <c r="DT6" s="36">
        <f t="shared" ref="DT6:EB6" si="13">IF(DT7="",NA(),DT7)</f>
        <v>46.19</v>
      </c>
      <c r="DU6" s="36">
        <f t="shared" si="13"/>
        <v>50.96</v>
      </c>
      <c r="DV6" s="36">
        <f t="shared" si="13"/>
        <v>52.33</v>
      </c>
      <c r="DW6" s="36">
        <f t="shared" si="13"/>
        <v>54.44</v>
      </c>
      <c r="DX6" s="36">
        <f t="shared" si="13"/>
        <v>19.440000000000001</v>
      </c>
      <c r="DY6" s="36">
        <f t="shared" si="13"/>
        <v>22.46</v>
      </c>
      <c r="DZ6" s="36">
        <f t="shared" si="13"/>
        <v>25.84</v>
      </c>
      <c r="EA6" s="36">
        <f t="shared" si="13"/>
        <v>27.61</v>
      </c>
      <c r="EB6" s="36">
        <f t="shared" si="13"/>
        <v>30.3</v>
      </c>
      <c r="EC6" s="35" t="str">
        <f>IF(EC7="","",IF(EC7="-","【-】","【"&amp;SUBSTITUTE(TEXT(EC7,"#,##0.00"),"-","△")&amp;"】"))</f>
        <v>【30.30】</v>
      </c>
      <c r="ED6" s="36">
        <f>IF(ED7="",NA(),ED7)</f>
        <v>0.08</v>
      </c>
      <c r="EE6" s="36">
        <f t="shared" ref="EE6:EM6" si="14">IF(EE7="",NA(),EE7)</f>
        <v>0.24</v>
      </c>
      <c r="EF6" s="36">
        <f t="shared" si="14"/>
        <v>0.33</v>
      </c>
      <c r="EG6" s="36">
        <f t="shared" si="14"/>
        <v>0.34</v>
      </c>
      <c r="EH6" s="36">
        <f t="shared" si="14"/>
        <v>0.16</v>
      </c>
      <c r="EI6" s="36">
        <f t="shared" si="14"/>
        <v>0.24</v>
      </c>
      <c r="EJ6" s="36">
        <f t="shared" si="14"/>
        <v>0.27</v>
      </c>
      <c r="EK6" s="36">
        <f t="shared" si="14"/>
        <v>0.24</v>
      </c>
      <c r="EL6" s="36">
        <f t="shared" si="14"/>
        <v>0.2</v>
      </c>
      <c r="EM6" s="36">
        <f t="shared" si="14"/>
        <v>0.32</v>
      </c>
      <c r="EN6" s="35" t="str">
        <f>IF(EN7="","",IF(EN7="-","【-】","【"&amp;SUBSTITUTE(TEXT(EN7,"#,##0.00"),"-","△")&amp;"】"))</f>
        <v>【0.32】</v>
      </c>
    </row>
    <row r="7" spans="1:144" s="37" customFormat="1" x14ac:dyDescent="0.15">
      <c r="A7" s="29"/>
      <c r="B7" s="38">
        <v>2020</v>
      </c>
      <c r="C7" s="38">
        <v>230006</v>
      </c>
      <c r="D7" s="38">
        <v>46</v>
      </c>
      <c r="E7" s="38">
        <v>1</v>
      </c>
      <c r="F7" s="38">
        <v>0</v>
      </c>
      <c r="G7" s="38">
        <v>2</v>
      </c>
      <c r="H7" s="38" t="s">
        <v>92</v>
      </c>
      <c r="I7" s="38" t="s">
        <v>93</v>
      </c>
      <c r="J7" s="38" t="s">
        <v>94</v>
      </c>
      <c r="K7" s="38" t="s">
        <v>95</v>
      </c>
      <c r="L7" s="38" t="s">
        <v>96</v>
      </c>
      <c r="M7" s="38" t="s">
        <v>97</v>
      </c>
      <c r="N7" s="39" t="s">
        <v>98</v>
      </c>
      <c r="O7" s="39">
        <v>74.23</v>
      </c>
      <c r="P7" s="39">
        <v>98.77</v>
      </c>
      <c r="Q7" s="39">
        <v>0</v>
      </c>
      <c r="R7" s="39">
        <v>7558872</v>
      </c>
      <c r="S7" s="39">
        <v>5173.07</v>
      </c>
      <c r="T7" s="39">
        <v>1461.2</v>
      </c>
      <c r="U7" s="39">
        <v>5096319</v>
      </c>
      <c r="V7" s="39">
        <v>3170.16</v>
      </c>
      <c r="W7" s="39">
        <v>1607.59</v>
      </c>
      <c r="X7" s="39">
        <v>111.08</v>
      </c>
      <c r="Y7" s="39">
        <v>109.25</v>
      </c>
      <c r="Z7" s="39">
        <v>108.26</v>
      </c>
      <c r="AA7" s="39">
        <v>107.72</v>
      </c>
      <c r="AB7" s="39">
        <v>108.63</v>
      </c>
      <c r="AC7" s="39">
        <v>114.05</v>
      </c>
      <c r="AD7" s="39">
        <v>114.26</v>
      </c>
      <c r="AE7" s="39">
        <v>112.98</v>
      </c>
      <c r="AF7" s="39">
        <v>112.91</v>
      </c>
      <c r="AG7" s="39">
        <v>111.13</v>
      </c>
      <c r="AH7" s="39">
        <v>111.13</v>
      </c>
      <c r="AI7" s="39">
        <v>0</v>
      </c>
      <c r="AJ7" s="39">
        <v>0</v>
      </c>
      <c r="AK7" s="39">
        <v>0</v>
      </c>
      <c r="AL7" s="39">
        <v>0</v>
      </c>
      <c r="AM7" s="39">
        <v>0</v>
      </c>
      <c r="AN7" s="39">
        <v>12.65</v>
      </c>
      <c r="AO7" s="39">
        <v>10.58</v>
      </c>
      <c r="AP7" s="39">
        <v>10.49</v>
      </c>
      <c r="AQ7" s="39">
        <v>9.92</v>
      </c>
      <c r="AR7" s="39">
        <v>12.29</v>
      </c>
      <c r="AS7" s="39">
        <v>12.29</v>
      </c>
      <c r="AT7" s="39">
        <v>94.18</v>
      </c>
      <c r="AU7" s="39">
        <v>103.25</v>
      </c>
      <c r="AV7" s="39">
        <v>111.46</v>
      </c>
      <c r="AW7" s="39">
        <v>120.18</v>
      </c>
      <c r="AX7" s="39">
        <v>134.33000000000001</v>
      </c>
      <c r="AY7" s="39">
        <v>224.41</v>
      </c>
      <c r="AZ7" s="39">
        <v>243.44</v>
      </c>
      <c r="BA7" s="39">
        <v>258.49</v>
      </c>
      <c r="BB7" s="39">
        <v>271.10000000000002</v>
      </c>
      <c r="BC7" s="39">
        <v>284.45</v>
      </c>
      <c r="BD7" s="39">
        <v>284.45</v>
      </c>
      <c r="BE7" s="39">
        <v>241.32</v>
      </c>
      <c r="BF7" s="39">
        <v>232.25</v>
      </c>
      <c r="BG7" s="39">
        <v>230.54</v>
      </c>
      <c r="BH7" s="39">
        <v>232.73</v>
      </c>
      <c r="BI7" s="39">
        <v>232.14</v>
      </c>
      <c r="BJ7" s="39">
        <v>320.31</v>
      </c>
      <c r="BK7" s="39">
        <v>303.26</v>
      </c>
      <c r="BL7" s="39">
        <v>290.31</v>
      </c>
      <c r="BM7" s="39">
        <v>272.95999999999998</v>
      </c>
      <c r="BN7" s="39">
        <v>260.95999999999998</v>
      </c>
      <c r="BO7" s="39">
        <v>260.95999999999998</v>
      </c>
      <c r="BP7" s="39">
        <v>111.43</v>
      </c>
      <c r="BQ7" s="39">
        <v>109.15</v>
      </c>
      <c r="BR7" s="39">
        <v>108.06</v>
      </c>
      <c r="BS7" s="39">
        <v>107.58</v>
      </c>
      <c r="BT7" s="39">
        <v>108.67</v>
      </c>
      <c r="BU7" s="39">
        <v>113.88</v>
      </c>
      <c r="BV7" s="39">
        <v>114.14</v>
      </c>
      <c r="BW7" s="39">
        <v>112.83</v>
      </c>
      <c r="BX7" s="39">
        <v>112.84</v>
      </c>
      <c r="BY7" s="39">
        <v>110.77</v>
      </c>
      <c r="BZ7" s="39">
        <v>110.77</v>
      </c>
      <c r="CA7" s="39">
        <v>61.79</v>
      </c>
      <c r="CB7" s="39">
        <v>62.4</v>
      </c>
      <c r="CC7" s="39">
        <v>62.79</v>
      </c>
      <c r="CD7" s="39">
        <v>62.98</v>
      </c>
      <c r="CE7" s="39">
        <v>61.58</v>
      </c>
      <c r="CF7" s="39">
        <v>74.02</v>
      </c>
      <c r="CG7" s="39">
        <v>73.03</v>
      </c>
      <c r="CH7" s="39">
        <v>73.86</v>
      </c>
      <c r="CI7" s="39">
        <v>73.849999999999994</v>
      </c>
      <c r="CJ7" s="39">
        <v>73.180000000000007</v>
      </c>
      <c r="CK7" s="39">
        <v>73.180000000000007</v>
      </c>
      <c r="CL7" s="39">
        <v>64.88</v>
      </c>
      <c r="CM7" s="39">
        <v>65.36</v>
      </c>
      <c r="CN7" s="39">
        <v>65.39</v>
      </c>
      <c r="CO7" s="39">
        <v>65.17</v>
      </c>
      <c r="CP7" s="39">
        <v>66.489999999999995</v>
      </c>
      <c r="CQ7" s="39">
        <v>61.66</v>
      </c>
      <c r="CR7" s="39">
        <v>62.19</v>
      </c>
      <c r="CS7" s="39">
        <v>61.77</v>
      </c>
      <c r="CT7" s="39">
        <v>61.69</v>
      </c>
      <c r="CU7" s="39">
        <v>62.26</v>
      </c>
      <c r="CV7" s="39">
        <v>62.26</v>
      </c>
      <c r="CW7" s="39">
        <v>99.67</v>
      </c>
      <c r="CX7" s="39">
        <v>99.66</v>
      </c>
      <c r="CY7" s="39">
        <v>99.66</v>
      </c>
      <c r="CZ7" s="39">
        <v>99.62</v>
      </c>
      <c r="DA7" s="39">
        <v>99.6</v>
      </c>
      <c r="DB7" s="39">
        <v>100.05</v>
      </c>
      <c r="DC7" s="39">
        <v>100.05</v>
      </c>
      <c r="DD7" s="39">
        <v>100.08</v>
      </c>
      <c r="DE7" s="39">
        <v>100</v>
      </c>
      <c r="DF7" s="39">
        <v>100.16</v>
      </c>
      <c r="DG7" s="39">
        <v>100.16</v>
      </c>
      <c r="DH7" s="39">
        <v>59.01</v>
      </c>
      <c r="DI7" s="39">
        <v>60.27</v>
      </c>
      <c r="DJ7" s="39">
        <v>58.77</v>
      </c>
      <c r="DK7" s="39">
        <v>59.02</v>
      </c>
      <c r="DL7" s="39">
        <v>60.28</v>
      </c>
      <c r="DM7" s="39">
        <v>53.56</v>
      </c>
      <c r="DN7" s="39">
        <v>54.73</v>
      </c>
      <c r="DO7" s="39">
        <v>55.77</v>
      </c>
      <c r="DP7" s="39">
        <v>56.48</v>
      </c>
      <c r="DQ7" s="39">
        <v>57.5</v>
      </c>
      <c r="DR7" s="39">
        <v>57.5</v>
      </c>
      <c r="DS7" s="39">
        <v>41.35</v>
      </c>
      <c r="DT7" s="39">
        <v>46.19</v>
      </c>
      <c r="DU7" s="39">
        <v>50.96</v>
      </c>
      <c r="DV7" s="39">
        <v>52.33</v>
      </c>
      <c r="DW7" s="39">
        <v>54.44</v>
      </c>
      <c r="DX7" s="39">
        <v>19.440000000000001</v>
      </c>
      <c r="DY7" s="39">
        <v>22.46</v>
      </c>
      <c r="DZ7" s="39">
        <v>25.84</v>
      </c>
      <c r="EA7" s="39">
        <v>27.61</v>
      </c>
      <c r="EB7" s="39">
        <v>30.3</v>
      </c>
      <c r="EC7" s="39">
        <v>30.3</v>
      </c>
      <c r="ED7" s="39">
        <v>0.08</v>
      </c>
      <c r="EE7" s="39">
        <v>0.24</v>
      </c>
      <c r="EF7" s="39">
        <v>0.33</v>
      </c>
      <c r="EG7" s="39">
        <v>0.34</v>
      </c>
      <c r="EH7" s="39">
        <v>0.16</v>
      </c>
      <c r="EI7" s="39">
        <v>0.24</v>
      </c>
      <c r="EJ7" s="39">
        <v>0.27</v>
      </c>
      <c r="EK7" s="39">
        <v>0.24</v>
      </c>
      <c r="EL7" s="39">
        <v>0.2</v>
      </c>
      <c r="EM7" s="39">
        <v>0.32</v>
      </c>
      <c r="EN7" s="39">
        <v>0.32</v>
      </c>
    </row>
    <row r="8" spans="1:144" x14ac:dyDescent="0.15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1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1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1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1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1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1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1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1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1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1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1"/>
    </row>
    <row r="9" spans="1:144" x14ac:dyDescent="0.15">
      <c r="A9" s="42"/>
      <c r="B9" s="42" t="s">
        <v>99</v>
      </c>
      <c r="C9" s="42" t="s">
        <v>100</v>
      </c>
      <c r="D9" s="42" t="s">
        <v>101</v>
      </c>
      <c r="E9" s="42" t="s">
        <v>102</v>
      </c>
      <c r="F9" s="42" t="s">
        <v>103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 x14ac:dyDescent="0.15">
      <c r="A10" s="42" t="s">
        <v>44</v>
      </c>
      <c r="B10" s="43">
        <f t="shared" ref="B10:D10" si="15">DATEVALUE($B7+12-B11&amp;"/1/"&amp;B12)</f>
        <v>46753</v>
      </c>
      <c r="C10" s="43">
        <f t="shared" si="15"/>
        <v>47119</v>
      </c>
      <c r="D10" s="43">
        <f t="shared" si="15"/>
        <v>47484</v>
      </c>
      <c r="E10" s="44">
        <f>DATEVALUE($B7+12-E11&amp;"/1/"&amp;E12)</f>
        <v>47849</v>
      </c>
      <c r="F10" s="44">
        <f>DATEVALUE($B7+12-F11&amp;"/1/"&amp;F12)</f>
        <v>48215</v>
      </c>
    </row>
    <row r="11" spans="1:144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104</v>
      </c>
    </row>
    <row r="12" spans="1:144" x14ac:dyDescent="0.15">
      <c r="B12">
        <v>1</v>
      </c>
      <c r="C12">
        <v>1</v>
      </c>
      <c r="D12">
        <v>1</v>
      </c>
      <c r="E12">
        <v>1</v>
      </c>
      <c r="F12">
        <v>2</v>
      </c>
      <c r="G12" t="s">
        <v>105</v>
      </c>
    </row>
    <row r="13" spans="1:144" x14ac:dyDescent="0.15">
      <c r="B13" t="s">
        <v>106</v>
      </c>
      <c r="C13" t="s">
        <v>106</v>
      </c>
      <c r="D13" t="s">
        <v>106</v>
      </c>
      <c r="E13" t="s">
        <v>107</v>
      </c>
      <c r="F13" t="s">
        <v>107</v>
      </c>
      <c r="G13" t="s">
        <v>108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oa</cp:lastModifiedBy>
  <cp:lastPrinted>2022-01-07T01:41:18Z</cp:lastPrinted>
  <dcterms:created xsi:type="dcterms:W3CDTF">2021-12-03T06:51:21Z</dcterms:created>
  <dcterms:modified xsi:type="dcterms:W3CDTF">2022-01-21T04:45:00Z</dcterms:modified>
  <cp:category/>
</cp:coreProperties>
</file>