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Q6" i="5"/>
  <c r="P6" i="5"/>
  <c r="P10" i="4" s="1"/>
  <c r="O6" i="5"/>
  <c r="N6" i="5"/>
  <c r="B10" i="4" s="1"/>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I85" i="4"/>
  <c r="H85" i="4"/>
  <c r="G85" i="4"/>
  <c r="BB10" i="4"/>
  <c r="W10" i="4"/>
  <c r="I10" i="4"/>
  <c r="AT8" i="4"/>
  <c r="AL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<sst xmlns="http://schemas.openxmlformats.org/spreadsheetml/2006/main" count="232" uniqueCount="120">
  <si>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</si>
  <si>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</si>
  <si>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</si>
  <si>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</si>
  <si>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</si>
  <si>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</si>
  <si>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</si>
  <si>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</si>
  <si>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</si>
  <si>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</si>
  <si>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</si>
  <si>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</si>
  <si>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</si>
  <si>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</si>
  <si>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</si>
  <si>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</si>
  <si>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</si>
  <si>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</si>
  <si>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</si>
  <si>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</si>
  <si>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</si>
  <si>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</si>
  <si>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</si>
  <si>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</si>
  <si>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</si>
  <si>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</si>
  <si>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</si>
  <si>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</si>
  <si>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</si>
  <si>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</si>
  <si>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</si>
  <si>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</si>
  <si>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</si>
  <si>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</si>
  <si>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</si>
  <si>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</si>
  <si>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</si>
  <si>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</si>
  <si>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</si>
  <si>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</si>
  <si>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</si>
  <si>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</si>
  <si>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</si>
  <si>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</si>
  <si>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</si>
  <si>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</si>
  <si>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</si>
  <si>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</si>
  <si>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</si>
  <si>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</si>
  <si>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</si>
  <si>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</si>
  <si>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</si>
  <si>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</si>
  <si>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</si>
  <si>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</si>
  <si>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</si>
  <si>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</si>
  <si>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</si>
  <si>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</si>
  <si>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</si>
  <si>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</si>
  <si>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</si>
  <si>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</si>
  <si>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</si>
  <si>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</si>
  <si>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</si>
  <si>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</si>
  <si>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</si>
  <si>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</si>
  <si>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</si>
  <si>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</si>
  <si>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</si>
  <si>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</si>
  <si>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</si>
  <si>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</si>
  <si>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</si>
  <si>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</si>
  <si>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</si>
  <si>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</si>
  <si>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</si>
  <si>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</si>
  <si>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</si>
  <si>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</si>
  <si>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</si>
  <si>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</si>
  <si>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</si>
  <si>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</si>
  <si>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</si>
  <si>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</si>
  <si>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</si>
  <si>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</si>
  <si>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</si>
  <si>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</si>
  <si>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</si>
  <si>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</si>
  <si>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</si>
  <si>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</si>
  <si>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</si>
  <si>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</si>
  <si>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</si>
  <si>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</si>
  <si>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</si>
  <si>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</si>
  <si>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</si>
  <si>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愛知県</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</si>
  <si>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</si>
  <si>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</si>
  <si>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</si>
  <si>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</si>
  <si>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</si>
  <si>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</si>
  <si>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</si>
  <si>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</si>
  <si>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</si>
  <si>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</si>
  <si>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平成26年度は地方公営企業会計制度が見直されたため、決算数値が大きく変動しましたが、平成26年度以降は同程度で推移しています。
①【経常収支比率】
　100％を超えており、健全経営を維持しています。
②【累積欠損金比率】
　累積欠損金は発生しておらず、収支は健全な状態にあるといえます。
③【流動比率】
　100％を下回っていますが、翌年度の企業債等の償還は給水収益等で賄うことができるため、支払能力に問題はありません。
④【企業債残高対給水収益比率】
　ほぼ横ばいで推移しており、類似団体平均値を下回っていることから適正な水準といえます。
⑤【料金回収率】⑥【給水原価】
　100％を超えており、給水にかかる費用が給水収益で賄われていることを示しています。
⑦【施設利用率】⑧【有収率】
　「施設利用率」は全国平均を上回っており、「有収率」も99％を超え、施設の利用状況は良好な状態であるといえます。</t>
    <rPh sb="43" eb="45">
      <t>ヘイセイ</t>
    </rPh>
    <rPh sb="47" eb="49">
      <t>ネンド</t>
    </rPh>
    <rPh sb="49" eb="51">
      <t>イコウ</t>
    </rPh>
    <rPh sb="52" eb="55">
      <t>ドウテイド</t>
    </rPh>
    <rPh sb="56" eb="58">
      <t>スイイ</t>
    </rPh>
    <rPh sb="67" eb="69">
      <t>ケイジョウ</t>
    </rPh>
    <rPh sb="69" eb="71">
      <t>シュウシ</t>
    </rPh>
    <rPh sb="71" eb="73">
      <t>ヒリツ</t>
    </rPh>
    <rPh sb="92" eb="94">
      <t>イジ</t>
    </rPh>
    <rPh sb="103" eb="105">
      <t>ルイセキ</t>
    </rPh>
    <rPh sb="105" eb="108">
      <t>ケッソンキン</t>
    </rPh>
    <rPh sb="108" eb="110">
      <t>ヒリツ</t>
    </rPh>
    <rPh sb="113" eb="115">
      <t>ルイセキ</t>
    </rPh>
    <rPh sb="115" eb="118">
      <t>ケッソンキン</t>
    </rPh>
    <rPh sb="119" eb="121">
      <t>ハッセイ</t>
    </rPh>
    <rPh sb="127" eb="129">
      <t>シュウシ</t>
    </rPh>
    <rPh sb="130" eb="132">
      <t>ケンゼン</t>
    </rPh>
    <rPh sb="133" eb="135">
      <t>ジョウタイ</t>
    </rPh>
    <rPh sb="147" eb="149">
      <t>リュウドウ</t>
    </rPh>
    <rPh sb="149" eb="151">
      <t>ヒリツ</t>
    </rPh>
    <rPh sb="159" eb="161">
      <t>シタマワ</t>
    </rPh>
    <rPh sb="168" eb="171">
      <t>ヨクネンド</t>
    </rPh>
    <rPh sb="172" eb="174">
      <t>キギョウ</t>
    </rPh>
    <rPh sb="174" eb="175">
      <t>サイ</t>
    </rPh>
    <rPh sb="175" eb="176">
      <t>トウ</t>
    </rPh>
    <rPh sb="177" eb="179">
      <t>ショウカン</t>
    </rPh>
    <rPh sb="180" eb="182">
      <t>キュウスイ</t>
    </rPh>
    <rPh sb="182" eb="184">
      <t>シュウエキ</t>
    </rPh>
    <rPh sb="184" eb="185">
      <t>トウ</t>
    </rPh>
    <rPh sb="186" eb="187">
      <t>マカナ</t>
    </rPh>
    <rPh sb="197" eb="199">
      <t>シハライ</t>
    </rPh>
    <rPh sb="199" eb="201">
      <t>ノウリョク</t>
    </rPh>
    <rPh sb="202" eb="204">
      <t>モンダイ</t>
    </rPh>
    <rPh sb="214" eb="216">
      <t>キギョウ</t>
    </rPh>
    <rPh sb="216" eb="217">
      <t>サイ</t>
    </rPh>
    <rPh sb="217" eb="219">
      <t>ザンダカ</t>
    </rPh>
    <rPh sb="219" eb="220">
      <t>タイ</t>
    </rPh>
    <rPh sb="220" eb="222">
      <t>キュウスイ</t>
    </rPh>
    <rPh sb="222" eb="224">
      <t>シュウエキ</t>
    </rPh>
    <rPh sb="224" eb="226">
      <t>ヒリツ</t>
    </rPh>
    <rPh sb="231" eb="232">
      <t>ヨコ</t>
    </rPh>
    <rPh sb="235" eb="237">
      <t>スイイ</t>
    </rPh>
    <rPh sb="242" eb="244">
      <t>ルイジ</t>
    </rPh>
    <rPh sb="244" eb="246">
      <t>ダンタイ</t>
    </rPh>
    <rPh sb="246" eb="249">
      <t>ヘイキンチ</t>
    </rPh>
    <rPh sb="250" eb="252">
      <t>シタマワ</t>
    </rPh>
    <rPh sb="260" eb="262">
      <t>テキセイ</t>
    </rPh>
    <rPh sb="263" eb="265">
      <t>スイジュン</t>
    </rPh>
    <rPh sb="274" eb="276">
      <t>リョウキン</t>
    </rPh>
    <rPh sb="276" eb="278">
      <t>カイシュウ</t>
    </rPh>
    <rPh sb="278" eb="279">
      <t>リツ</t>
    </rPh>
    <rPh sb="282" eb="284">
      <t>キュウスイ</t>
    </rPh>
    <rPh sb="284" eb="286">
      <t>ゲンカ</t>
    </rPh>
    <rPh sb="300" eb="302">
      <t>キュウスイ</t>
    </rPh>
    <rPh sb="306" eb="308">
      <t>ヒヨウ</t>
    </rPh>
    <rPh sb="309" eb="311">
      <t>キュウスイ</t>
    </rPh>
    <rPh sb="311" eb="313">
      <t>シュウエキ</t>
    </rPh>
    <rPh sb="314" eb="315">
      <t>マカナ</t>
    </rPh>
    <rPh sb="323" eb="324">
      <t>シメ</t>
    </rPh>
    <rPh sb="333" eb="335">
      <t>シセツ</t>
    </rPh>
    <rPh sb="335" eb="338">
      <t>リヨウリツ</t>
    </rPh>
    <rPh sb="341" eb="342">
      <t>ユウ</t>
    </rPh>
    <rPh sb="342" eb="343">
      <t>シュウ</t>
    </rPh>
    <rPh sb="343" eb="344">
      <t>リツ</t>
    </rPh>
    <phoneticPr fontId="7"/>
  </si>
  <si>
    <t>自治体職員</t>
    <phoneticPr fontId="4"/>
  </si>
  <si>
    <t>①【有形固定資産減価償却率】
　全国平均より若干高めの割合で、徐々に施設の老朽化が進んでいることを示しています。
②【管路経年化率】
　全国平均に比べて高い数値を示していますが、これは昭和40年代から50年代に集中的に建設されているためであります。
③【管路更新率】
　全国平均に比べて低い数値となっておりますが、平成24年度に策定した「管路更新計画」に基づき計画的に更新を行っております。なお、本指標は単年度の更新状況を示す指標でありますが、管路の更新は複数年をかけて行うため年度によって数値にはばらつきがあります。</t>
    <rPh sb="2" eb="4">
      <t>ユウケイ</t>
    </rPh>
    <rPh sb="4" eb="6">
      <t>コテイ</t>
    </rPh>
    <rPh sb="6" eb="8">
      <t>シサン</t>
    </rPh>
    <rPh sb="8" eb="10">
      <t>ゲンカ</t>
    </rPh>
    <rPh sb="10" eb="12">
      <t>ショウキャク</t>
    </rPh>
    <rPh sb="12" eb="13">
      <t>リツ</t>
    </rPh>
    <rPh sb="16" eb="18">
      <t>ゼンコク</t>
    </rPh>
    <rPh sb="18" eb="20">
      <t>ヘイキン</t>
    </rPh>
    <rPh sb="22" eb="24">
      <t>ジャッカン</t>
    </rPh>
    <rPh sb="24" eb="25">
      <t>タカ</t>
    </rPh>
    <rPh sb="27" eb="29">
      <t>ワリアイ</t>
    </rPh>
    <rPh sb="31" eb="33">
      <t>ジョジョ</t>
    </rPh>
    <rPh sb="34" eb="36">
      <t>シセツ</t>
    </rPh>
    <rPh sb="37" eb="40">
      <t>ロウキュウカ</t>
    </rPh>
    <rPh sb="41" eb="42">
      <t>スス</t>
    </rPh>
    <rPh sb="49" eb="50">
      <t>シメ</t>
    </rPh>
    <rPh sb="59" eb="60">
      <t>カン</t>
    </rPh>
    <rPh sb="60" eb="61">
      <t>ロ</t>
    </rPh>
    <rPh sb="61" eb="64">
      <t>ケイネンカ</t>
    </rPh>
    <rPh sb="64" eb="65">
      <t>リツ</t>
    </rPh>
    <rPh sb="68" eb="70">
      <t>ゼンコク</t>
    </rPh>
    <rPh sb="70" eb="72">
      <t>ヘイキン</t>
    </rPh>
    <rPh sb="73" eb="74">
      <t>クラ</t>
    </rPh>
    <rPh sb="76" eb="77">
      <t>タカ</t>
    </rPh>
    <rPh sb="78" eb="80">
      <t>スウチ</t>
    </rPh>
    <rPh sb="81" eb="82">
      <t>シメ</t>
    </rPh>
    <rPh sb="92" eb="94">
      <t>ショウワ</t>
    </rPh>
    <rPh sb="96" eb="98">
      <t>ネンダイ</t>
    </rPh>
    <rPh sb="102" eb="104">
      <t>ネンダイ</t>
    </rPh>
    <rPh sb="105" eb="108">
      <t>シュウチュウテキ</t>
    </rPh>
    <rPh sb="109" eb="111">
      <t>ケンセツ</t>
    </rPh>
    <rPh sb="127" eb="128">
      <t>カン</t>
    </rPh>
    <rPh sb="128" eb="129">
      <t>ロ</t>
    </rPh>
    <rPh sb="129" eb="131">
      <t>コウシン</t>
    </rPh>
    <rPh sb="131" eb="132">
      <t>リツ</t>
    </rPh>
    <rPh sb="135" eb="137">
      <t>ゼンコク</t>
    </rPh>
    <rPh sb="137" eb="139">
      <t>ヘイキン</t>
    </rPh>
    <rPh sb="140" eb="141">
      <t>クラ</t>
    </rPh>
    <rPh sb="143" eb="144">
      <t>ヒク</t>
    </rPh>
    <rPh sb="145" eb="147">
      <t>スウチ</t>
    </rPh>
    <rPh sb="157" eb="159">
      <t>ヘイセイ</t>
    </rPh>
    <rPh sb="161" eb="163">
      <t>ネンド</t>
    </rPh>
    <rPh sb="164" eb="166">
      <t>サクテイ</t>
    </rPh>
    <rPh sb="169" eb="170">
      <t>カン</t>
    </rPh>
    <rPh sb="170" eb="171">
      <t>ロ</t>
    </rPh>
    <rPh sb="171" eb="173">
      <t>コウシン</t>
    </rPh>
    <rPh sb="173" eb="175">
      <t>ケイカク</t>
    </rPh>
    <rPh sb="177" eb="178">
      <t>モト</t>
    </rPh>
    <rPh sb="180" eb="183">
      <t>ケイカクテキ</t>
    </rPh>
    <rPh sb="184" eb="186">
      <t>コウシン</t>
    </rPh>
    <rPh sb="187" eb="188">
      <t>オコナ</t>
    </rPh>
    <rPh sb="198" eb="199">
      <t>ホン</t>
    </rPh>
    <rPh sb="199" eb="201">
      <t>シヒョウ</t>
    </rPh>
    <rPh sb="202" eb="205">
      <t>タンネンド</t>
    </rPh>
    <rPh sb="206" eb="208">
      <t>コウシン</t>
    </rPh>
    <rPh sb="208" eb="210">
      <t>ジョウキョウ</t>
    </rPh>
    <rPh sb="211" eb="212">
      <t>シメ</t>
    </rPh>
    <rPh sb="213" eb="215">
      <t>シヒョウ</t>
    </rPh>
    <rPh sb="228" eb="230">
      <t>フクスウ</t>
    </rPh>
    <rPh sb="230" eb="231">
      <t>ネン</t>
    </rPh>
    <rPh sb="235" eb="236">
      <t>オコナ</t>
    </rPh>
    <rPh sb="239" eb="241">
      <t>ネンド</t>
    </rPh>
    <rPh sb="245" eb="247">
      <t>スウチ</t>
    </rPh>
    <phoneticPr fontId="4"/>
  </si>
  <si>
    <t xml:space="preserve"> 愛知県水道用水供給事業の経営状況は、健全でありますが、老朽化施設更新等による費用の増加が見込まれることから、平成28年3月に策定した「企業庁経営戦略」（計画期間：平成28～37年度）に基づき、引き続き効率化等を推進し、今後とも健全経営に努めていきます。</t>
    <rPh sb="1" eb="4">
      <t>アイチケン</t>
    </rPh>
    <rPh sb="4" eb="6">
      <t>スイドウ</t>
    </rPh>
    <rPh sb="6" eb="8">
      <t>ヨウスイ</t>
    </rPh>
    <rPh sb="8" eb="10">
      <t>キョウキュウ</t>
    </rPh>
    <rPh sb="10" eb="12">
      <t>ジギョウ</t>
    </rPh>
    <rPh sb="13" eb="15">
      <t>ケイエイ</t>
    </rPh>
    <rPh sb="15" eb="17">
      <t>ジョウキョウ</t>
    </rPh>
    <rPh sb="19" eb="21">
      <t>ケンゼン</t>
    </rPh>
    <rPh sb="28" eb="31">
      <t>ロウキュウカ</t>
    </rPh>
    <rPh sb="31" eb="33">
      <t>シセツ</t>
    </rPh>
    <rPh sb="33" eb="35">
      <t>コウシン</t>
    </rPh>
    <rPh sb="35" eb="36">
      <t>ナド</t>
    </rPh>
    <rPh sb="39" eb="41">
      <t>ヒヨウ</t>
    </rPh>
    <rPh sb="42" eb="44">
      <t>ゾウカ</t>
    </rPh>
    <rPh sb="45" eb="47">
      <t>ミコ</t>
    </rPh>
    <rPh sb="55" eb="57">
      <t>ヘイセイ</t>
    </rPh>
    <rPh sb="59" eb="60">
      <t>ネン</t>
    </rPh>
    <rPh sb="61" eb="62">
      <t>ガツ</t>
    </rPh>
    <rPh sb="63" eb="65">
      <t>サクテイ</t>
    </rPh>
    <rPh sb="68" eb="70">
      <t>キギョウ</t>
    </rPh>
    <rPh sb="70" eb="71">
      <t>チョウ</t>
    </rPh>
    <rPh sb="71" eb="73">
      <t>ケイエイ</t>
    </rPh>
    <rPh sb="73" eb="75">
      <t>センリャク</t>
    </rPh>
    <rPh sb="77" eb="79">
      <t>ケイカク</t>
    </rPh>
    <rPh sb="79" eb="81">
      <t>キカン</t>
    </rPh>
    <rPh sb="82" eb="84">
      <t>ヘイセイ</t>
    </rPh>
    <rPh sb="89" eb="90">
      <t>ネン</t>
    </rPh>
    <rPh sb="90" eb="91">
      <t>ド</t>
    </rPh>
    <rPh sb="93" eb="94">
      <t>モト</t>
    </rPh>
    <rPh sb="97" eb="98">
      <t>ヒ</t>
    </rPh>
    <rPh sb="99" eb="100">
      <t>ツヅ</t>
    </rPh>
    <rPh sb="101" eb="104">
      <t>コウリツカ</t>
    </rPh>
    <rPh sb="104" eb="105">
      <t>ナド</t>
    </rPh>
    <rPh sb="106" eb="108">
      <t>スイシン</t>
    </rPh>
    <rPh sb="110" eb="112">
      <t>コンゴ</t>
    </rPh>
    <rPh sb="114" eb="116">
      <t>ケンゼン</t>
    </rPh>
    <rPh sb="116" eb="118">
      <t>ケイエイ</t>
    </rPh>
    <rPh sb="119" eb="120">
      <t>ツト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</si>
</sst>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0.12</c:v>
                </c:pt>
                <c:pt idx="3" formatCode="#,##0.00;&quot;△&quot;#,##0.00;&quot;-&quot;">
                  <c:v>0.18</c:v>
                </c:pt>
                <c:pt idx="4" formatCode="#,##0.00;&quot;△&quot;#,##0.00;&quot;-&quot;">
                  <c:v>0.08</c:v>
                </c:pt>
              </c:numCache>
            </c:numRef>
          </c:val>
        </c:ser>
        <c:dLbls>
          <c:showLegendKey val="0"/>
          <c:showVal val="0"/>
          <c:showCatName val="0"/>
          <c:showSerName val="0"/>
          <c:showPercent val="0"/>
          <c:showBubbleSize val="0"/>
        </c:dLbls>
        <c:gapWidth val="150"/>
        <c:axId val="41724160"/>
        <c:axId val="4173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ser>
        <c:dLbls>
          <c:showLegendKey val="0"/>
          <c:showVal val="0"/>
          <c:showCatName val="0"/>
          <c:showSerName val="0"/>
          <c:showPercent val="0"/>
          <c:showBubbleSize val="0"/>
        </c:dLbls>
        <c:marker val="1"/>
        <c:smooth val="0"/>
        <c:axId val="41724160"/>
        <c:axId val="41734528"/>
      </c:lineChart>
      <c:dateAx>
        <c:axId val="41724160"/>
        <c:scaling>
          <c:orientation val="minMax"/>
        </c:scaling>
        <c:delete val="1"/>
        <c:axPos val="b"/>
        <c:numFmt formatCode="ge" sourceLinked="1"/>
        <c:majorTickMark val="none"/>
        <c:minorTickMark val="none"/>
        <c:tickLblPos val="none"/>
        <c:crossAx val="41734528"/>
        <c:crosses val="autoZero"/>
        <c:auto val="1"/>
        <c:lblOffset val="100"/>
        <c:baseTimeUnit val="years"/>
      </c:dateAx>
      <c:valAx>
        <c:axId val="417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65.930000000000007</c:v>
                </c:pt>
                <c:pt idx="1">
                  <c:v>65.489999999999995</c:v>
                </c:pt>
                <c:pt idx="2">
                  <c:v>64.069999999999993</c:v>
                </c:pt>
                <c:pt idx="3">
                  <c:v>64.239999999999995</c:v>
                </c:pt>
                <c:pt idx="4">
                  <c:v>64.88</c:v>
                </c:pt>
              </c:numCache>
            </c:numRef>
          </c:val>
        </c:ser>
        <c:dLbls>
          <c:showLegendKey val="0"/>
          <c:showVal val="0"/>
          <c:showCatName val="0"/>
          <c:showSerName val="0"/>
          <c:showPercent val="0"/>
          <c:showBubbleSize val="0"/>
        </c:dLbls>
        <c:gapWidth val="150"/>
        <c:axId val="87628800"/>
        <c:axId val="876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ser>
        <c:dLbls>
          <c:showLegendKey val="0"/>
          <c:showVal val="0"/>
          <c:showCatName val="0"/>
          <c:showSerName val="0"/>
          <c:showPercent val="0"/>
          <c:showBubbleSize val="0"/>
        </c:dLbls>
        <c:marker val="1"/>
        <c:smooth val="0"/>
        <c:axId val="87628800"/>
        <c:axId val="87643264"/>
      </c:lineChart>
      <c:dateAx>
        <c:axId val="87628800"/>
        <c:scaling>
          <c:orientation val="minMax"/>
        </c:scaling>
        <c:delete val="1"/>
        <c:axPos val="b"/>
        <c:numFmt formatCode="ge" sourceLinked="1"/>
        <c:majorTickMark val="none"/>
        <c:minorTickMark val="none"/>
        <c:tickLblPos val="none"/>
        <c:crossAx val="87643264"/>
        <c:crosses val="autoZero"/>
        <c:auto val="1"/>
        <c:lblOffset val="100"/>
        <c:baseTimeUnit val="years"/>
      </c:dateAx>
      <c:valAx>
        <c:axId val="876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99.67</c:v>
                </c:pt>
                <c:pt idx="1">
                  <c:v>99.66</c:v>
                </c:pt>
                <c:pt idx="2">
                  <c:v>99.68</c:v>
                </c:pt>
                <c:pt idx="3">
                  <c:v>99.66</c:v>
                </c:pt>
                <c:pt idx="4">
                  <c:v>99.67</c:v>
                </c:pt>
              </c:numCache>
            </c:numRef>
          </c:val>
        </c:ser>
        <c:dLbls>
          <c:showLegendKey val="0"/>
          <c:showVal val="0"/>
          <c:showCatName val="0"/>
          <c:showSerName val="0"/>
          <c:showPercent val="0"/>
          <c:showBubbleSize val="0"/>
        </c:dLbls>
        <c:gapWidth val="150"/>
        <c:axId val="87677568"/>
        <c:axId val="8767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ser>
        <c:dLbls>
          <c:showLegendKey val="0"/>
          <c:showVal val="0"/>
          <c:showCatName val="0"/>
          <c:showSerName val="0"/>
          <c:showPercent val="0"/>
          <c:showBubbleSize val="0"/>
        </c:dLbls>
        <c:marker val="1"/>
        <c:smooth val="0"/>
        <c:axId val="87677568"/>
        <c:axId val="87679744"/>
      </c:lineChart>
      <c:dateAx>
        <c:axId val="87677568"/>
        <c:scaling>
          <c:orientation val="minMax"/>
        </c:scaling>
        <c:delete val="1"/>
        <c:axPos val="b"/>
        <c:numFmt formatCode="ge" sourceLinked="1"/>
        <c:majorTickMark val="none"/>
        <c:minorTickMark val="none"/>
        <c:tickLblPos val="none"/>
        <c:crossAx val="87679744"/>
        <c:crosses val="autoZero"/>
        <c:auto val="1"/>
        <c:lblOffset val="100"/>
        <c:baseTimeUnit val="years"/>
      </c:dateAx>
      <c:valAx>
        <c:axId val="8767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120.09</c:v>
                </c:pt>
                <c:pt idx="1">
                  <c:v>117.28</c:v>
                </c:pt>
                <c:pt idx="2">
                  <c:v>109.26</c:v>
                </c:pt>
                <c:pt idx="3">
                  <c:v>109</c:v>
                </c:pt>
                <c:pt idx="4">
                  <c:v>111.08</c:v>
                </c:pt>
              </c:numCache>
            </c:numRef>
          </c:val>
        </c:ser>
        <c:dLbls>
          <c:showLegendKey val="0"/>
          <c:showVal val="0"/>
          <c:showCatName val="0"/>
          <c:showSerName val="0"/>
          <c:showPercent val="0"/>
          <c:showBubbleSize val="0"/>
        </c:dLbls>
        <c:gapWidth val="150"/>
        <c:axId val="50603904"/>
        <c:axId val="506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ser>
        <c:dLbls>
          <c:showLegendKey val="0"/>
          <c:showVal val="0"/>
          <c:showCatName val="0"/>
          <c:showSerName val="0"/>
          <c:showPercent val="0"/>
          <c:showBubbleSize val="0"/>
        </c:dLbls>
        <c:marker val="1"/>
        <c:smooth val="0"/>
        <c:axId val="50603904"/>
        <c:axId val="50610176"/>
      </c:lineChart>
      <c:dateAx>
        <c:axId val="50603904"/>
        <c:scaling>
          <c:orientation val="minMax"/>
        </c:scaling>
        <c:delete val="1"/>
        <c:axPos val="b"/>
        <c:numFmt formatCode="ge" sourceLinked="1"/>
        <c:majorTickMark val="none"/>
        <c:minorTickMark val="none"/>
        <c:tickLblPos val="none"/>
        <c:crossAx val="50610176"/>
        <c:crosses val="autoZero"/>
        <c:auto val="1"/>
        <c:lblOffset val="100"/>
        <c:baseTimeUnit val="years"/>
      </c:dateAx>
      <c:valAx>
        <c:axId val="50610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6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53.08</c:v>
                </c:pt>
                <c:pt idx="1">
                  <c:v>54.01</c:v>
                </c:pt>
                <c:pt idx="2">
                  <c:v>58.16</c:v>
                </c:pt>
                <c:pt idx="3">
                  <c:v>59.37</c:v>
                </c:pt>
                <c:pt idx="4">
                  <c:v>59.01</c:v>
                </c:pt>
              </c:numCache>
            </c:numRef>
          </c:val>
        </c:ser>
        <c:dLbls>
          <c:showLegendKey val="0"/>
          <c:showVal val="0"/>
          <c:showCatName val="0"/>
          <c:showSerName val="0"/>
          <c:showPercent val="0"/>
          <c:showBubbleSize val="0"/>
        </c:dLbls>
        <c:gapWidth val="150"/>
        <c:axId val="50624000"/>
        <c:axId val="506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ser>
        <c:dLbls>
          <c:showLegendKey val="0"/>
          <c:showVal val="0"/>
          <c:showCatName val="0"/>
          <c:showSerName val="0"/>
          <c:showPercent val="0"/>
          <c:showBubbleSize val="0"/>
        </c:dLbls>
        <c:marker val="1"/>
        <c:smooth val="0"/>
        <c:axId val="50624000"/>
        <c:axId val="50625920"/>
      </c:lineChart>
      <c:dateAx>
        <c:axId val="50624000"/>
        <c:scaling>
          <c:orientation val="minMax"/>
        </c:scaling>
        <c:delete val="1"/>
        <c:axPos val="b"/>
        <c:numFmt formatCode="ge" sourceLinked="1"/>
        <c:majorTickMark val="none"/>
        <c:minorTickMark val="none"/>
        <c:tickLblPos val="none"/>
        <c:crossAx val="50625920"/>
        <c:crosses val="autoZero"/>
        <c:auto val="1"/>
        <c:lblOffset val="100"/>
        <c:baseTimeUnit val="years"/>
      </c:dateAx>
      <c:valAx>
        <c:axId val="5062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31.99</c:v>
                </c:pt>
                <c:pt idx="1">
                  <c:v>37.200000000000003</c:v>
                </c:pt>
                <c:pt idx="2">
                  <c:v>41.57</c:v>
                </c:pt>
                <c:pt idx="3">
                  <c:v>41.38</c:v>
                </c:pt>
                <c:pt idx="4">
                  <c:v>41.35</c:v>
                </c:pt>
              </c:numCache>
            </c:numRef>
          </c:val>
        </c:ser>
        <c:dLbls>
          <c:showLegendKey val="0"/>
          <c:showVal val="0"/>
          <c:showCatName val="0"/>
          <c:showSerName val="0"/>
          <c:showPercent val="0"/>
          <c:showBubbleSize val="0"/>
        </c:dLbls>
        <c:gapWidth val="150"/>
        <c:axId val="50657920"/>
        <c:axId val="7524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ser>
        <c:dLbls>
          <c:showLegendKey val="0"/>
          <c:showVal val="0"/>
          <c:showCatName val="0"/>
          <c:showSerName val="0"/>
          <c:showPercent val="0"/>
          <c:showBubbleSize val="0"/>
        </c:dLbls>
        <c:marker val="1"/>
        <c:smooth val="0"/>
        <c:axId val="50657920"/>
        <c:axId val="75248384"/>
      </c:lineChart>
      <c:dateAx>
        <c:axId val="50657920"/>
        <c:scaling>
          <c:orientation val="minMax"/>
        </c:scaling>
        <c:delete val="1"/>
        <c:axPos val="b"/>
        <c:numFmt formatCode="ge" sourceLinked="1"/>
        <c:majorTickMark val="none"/>
        <c:minorTickMark val="none"/>
        <c:tickLblPos val="none"/>
        <c:crossAx val="75248384"/>
        <c:crosses val="autoZero"/>
        <c:auto val="1"/>
        <c:lblOffset val="100"/>
        <c:baseTimeUnit val="years"/>
      </c:dateAx>
      <c:valAx>
        <c:axId val="7524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5278976"/>
        <c:axId val="7528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ser>
        <c:dLbls>
          <c:showLegendKey val="0"/>
          <c:showVal val="0"/>
          <c:showCatName val="0"/>
          <c:showSerName val="0"/>
          <c:showPercent val="0"/>
          <c:showBubbleSize val="0"/>
        </c:dLbls>
        <c:marker val="1"/>
        <c:smooth val="0"/>
        <c:axId val="75278976"/>
        <c:axId val="75285248"/>
      </c:lineChart>
      <c:dateAx>
        <c:axId val="75278976"/>
        <c:scaling>
          <c:orientation val="minMax"/>
        </c:scaling>
        <c:delete val="1"/>
        <c:axPos val="b"/>
        <c:numFmt formatCode="ge" sourceLinked="1"/>
        <c:majorTickMark val="none"/>
        <c:minorTickMark val="none"/>
        <c:tickLblPos val="none"/>
        <c:crossAx val="75285248"/>
        <c:crosses val="autoZero"/>
        <c:auto val="1"/>
        <c:lblOffset val="100"/>
        <c:baseTimeUnit val="years"/>
      </c:dateAx>
      <c:valAx>
        <c:axId val="752852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52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332.17</c:v>
                </c:pt>
                <c:pt idx="1">
                  <c:v>323.86</c:v>
                </c:pt>
                <c:pt idx="2">
                  <c:v>94.46</c:v>
                </c:pt>
                <c:pt idx="3">
                  <c:v>91.53</c:v>
                </c:pt>
                <c:pt idx="4">
                  <c:v>94.18</c:v>
                </c:pt>
              </c:numCache>
            </c:numRef>
          </c:val>
        </c:ser>
        <c:dLbls>
          <c:showLegendKey val="0"/>
          <c:showVal val="0"/>
          <c:showCatName val="0"/>
          <c:showSerName val="0"/>
          <c:showPercent val="0"/>
          <c:showBubbleSize val="0"/>
        </c:dLbls>
        <c:gapWidth val="150"/>
        <c:axId val="77216384"/>
        <c:axId val="772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ser>
        <c:dLbls>
          <c:showLegendKey val="0"/>
          <c:showVal val="0"/>
          <c:showCatName val="0"/>
          <c:showSerName val="0"/>
          <c:showPercent val="0"/>
          <c:showBubbleSize val="0"/>
        </c:dLbls>
        <c:marker val="1"/>
        <c:smooth val="0"/>
        <c:axId val="77216384"/>
        <c:axId val="77230848"/>
      </c:lineChart>
      <c:dateAx>
        <c:axId val="77216384"/>
        <c:scaling>
          <c:orientation val="minMax"/>
        </c:scaling>
        <c:delete val="1"/>
        <c:axPos val="b"/>
        <c:numFmt formatCode="ge" sourceLinked="1"/>
        <c:majorTickMark val="none"/>
        <c:minorTickMark val="none"/>
        <c:tickLblPos val="none"/>
        <c:crossAx val="77230848"/>
        <c:crosses val="autoZero"/>
        <c:auto val="1"/>
        <c:lblOffset val="100"/>
        <c:baseTimeUnit val="years"/>
      </c:dateAx>
      <c:valAx>
        <c:axId val="77230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21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253.05</c:v>
                </c:pt>
                <c:pt idx="1">
                  <c:v>248.84</c:v>
                </c:pt>
                <c:pt idx="2">
                  <c:v>241.56</c:v>
                </c:pt>
                <c:pt idx="3">
                  <c:v>241.34</c:v>
                </c:pt>
                <c:pt idx="4">
                  <c:v>241.32</c:v>
                </c:pt>
              </c:numCache>
            </c:numRef>
          </c:val>
        </c:ser>
        <c:dLbls>
          <c:showLegendKey val="0"/>
          <c:showVal val="0"/>
          <c:showCatName val="0"/>
          <c:showSerName val="0"/>
          <c:showPercent val="0"/>
          <c:showBubbleSize val="0"/>
        </c:dLbls>
        <c:gapWidth val="150"/>
        <c:axId val="77243136"/>
        <c:axId val="7724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ser>
        <c:dLbls>
          <c:showLegendKey val="0"/>
          <c:showVal val="0"/>
          <c:showCatName val="0"/>
          <c:showSerName val="0"/>
          <c:showPercent val="0"/>
          <c:showBubbleSize val="0"/>
        </c:dLbls>
        <c:marker val="1"/>
        <c:smooth val="0"/>
        <c:axId val="77243136"/>
        <c:axId val="77245056"/>
      </c:lineChart>
      <c:dateAx>
        <c:axId val="77243136"/>
        <c:scaling>
          <c:orientation val="minMax"/>
        </c:scaling>
        <c:delete val="1"/>
        <c:axPos val="b"/>
        <c:numFmt formatCode="ge" sourceLinked="1"/>
        <c:majorTickMark val="none"/>
        <c:minorTickMark val="none"/>
        <c:tickLblPos val="none"/>
        <c:crossAx val="77245056"/>
        <c:crosses val="autoZero"/>
        <c:auto val="1"/>
        <c:lblOffset val="100"/>
        <c:baseTimeUnit val="years"/>
      </c:dateAx>
      <c:valAx>
        <c:axId val="77245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24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118.42</c:v>
                </c:pt>
                <c:pt idx="1">
                  <c:v>115.79</c:v>
                </c:pt>
                <c:pt idx="2">
                  <c:v>109.19</c:v>
                </c:pt>
                <c:pt idx="3">
                  <c:v>108.93</c:v>
                </c:pt>
                <c:pt idx="4">
                  <c:v>111.43</c:v>
                </c:pt>
              </c:numCache>
            </c:numRef>
          </c:val>
        </c:ser>
        <c:dLbls>
          <c:showLegendKey val="0"/>
          <c:showVal val="0"/>
          <c:showCatName val="0"/>
          <c:showSerName val="0"/>
          <c:showPercent val="0"/>
          <c:showBubbleSize val="0"/>
        </c:dLbls>
        <c:gapWidth val="150"/>
        <c:axId val="87576960"/>
        <c:axId val="8757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ser>
        <c:dLbls>
          <c:showLegendKey val="0"/>
          <c:showVal val="0"/>
          <c:showCatName val="0"/>
          <c:showSerName val="0"/>
          <c:showPercent val="0"/>
          <c:showBubbleSize val="0"/>
        </c:dLbls>
        <c:marker val="1"/>
        <c:smooth val="0"/>
        <c:axId val="87576960"/>
        <c:axId val="87578880"/>
      </c:lineChart>
      <c:dateAx>
        <c:axId val="87576960"/>
        <c:scaling>
          <c:orientation val="minMax"/>
        </c:scaling>
        <c:delete val="1"/>
        <c:axPos val="b"/>
        <c:numFmt formatCode="ge" sourceLinked="1"/>
        <c:majorTickMark val="none"/>
        <c:minorTickMark val="none"/>
        <c:tickLblPos val="none"/>
        <c:crossAx val="87578880"/>
        <c:crosses val="autoZero"/>
        <c:auto val="1"/>
        <c:lblOffset val="100"/>
        <c:baseTimeUnit val="years"/>
      </c:dateAx>
      <c:valAx>
        <c:axId val="8757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7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58.54</c:v>
                </c:pt>
                <c:pt idx="1">
                  <c:v>59.77</c:v>
                </c:pt>
                <c:pt idx="2">
                  <c:v>63.97</c:v>
                </c:pt>
                <c:pt idx="3">
                  <c:v>63.76</c:v>
                </c:pt>
                <c:pt idx="4">
                  <c:v>61.79</c:v>
                </c:pt>
              </c:numCache>
            </c:numRef>
          </c:val>
        </c:ser>
        <c:dLbls>
          <c:showLegendKey val="0"/>
          <c:showVal val="0"/>
          <c:showCatName val="0"/>
          <c:showSerName val="0"/>
          <c:showPercent val="0"/>
          <c:showBubbleSize val="0"/>
        </c:dLbls>
        <c:gapWidth val="150"/>
        <c:axId val="87608704"/>
        <c:axId val="8761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ser>
        <c:dLbls>
          <c:showLegendKey val="0"/>
          <c:showVal val="0"/>
          <c:showCatName val="0"/>
          <c:showSerName val="0"/>
          <c:showPercent val="0"/>
          <c:showBubbleSize val="0"/>
        </c:dLbls>
        <c:marker val="1"/>
        <c:smooth val="0"/>
        <c:axId val="87608704"/>
        <c:axId val="87610880"/>
      </c:lineChart>
      <c:dateAx>
        <c:axId val="87608704"/>
        <c:scaling>
          <c:orientation val="minMax"/>
        </c:scaling>
        <c:delete val="1"/>
        <c:axPos val="b"/>
        <c:numFmt formatCode="ge" sourceLinked="1"/>
        <c:majorTickMark val="none"/>
        <c:minorTickMark val="none"/>
        <c:tickLblPos val="none"/>
        <c:crossAx val="87610880"/>
        <c:crosses val="autoZero"/>
        <c:auto val="1"/>
        <c:lblOffset val="100"/>
        <c:baseTimeUnit val="years"/>
      </c:dateAx>
      <c:valAx>
        <c:axId val="8761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0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60" zoomScaleNormal="6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愛知県</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用水供給事業</v>
      </c>
      <c r="Q8" s="86"/>
      <c r="R8" s="86"/>
      <c r="S8" s="86"/>
      <c r="T8" s="86"/>
      <c r="U8" s="86"/>
      <c r="V8" s="86"/>
      <c r="W8" s="86" t="str">
        <f>データ!$L$6</f>
        <v>B</v>
      </c>
      <c r="X8" s="86"/>
      <c r="Y8" s="86"/>
      <c r="Z8" s="86"/>
      <c r="AA8" s="86"/>
      <c r="AB8" s="86"/>
      <c r="AC8" s="86"/>
      <c r="AD8" s="87" t="s">
        <v>117</v>
      </c>
      <c r="AE8" s="87"/>
      <c r="AF8" s="87"/>
      <c r="AG8" s="87"/>
      <c r="AH8" s="87"/>
      <c r="AI8" s="87"/>
      <c r="AJ8" s="87"/>
      <c r="AK8" s="5"/>
      <c r="AL8" s="74">
        <f>データ!$R$6</f>
        <v>7532231</v>
      </c>
      <c r="AM8" s="74"/>
      <c r="AN8" s="74"/>
      <c r="AO8" s="74"/>
      <c r="AP8" s="74"/>
      <c r="AQ8" s="74"/>
      <c r="AR8" s="74"/>
      <c r="AS8" s="74"/>
      <c r="AT8" s="70">
        <f>データ!$S$6</f>
        <v>5172.8999999999996</v>
      </c>
      <c r="AU8" s="71"/>
      <c r="AV8" s="71"/>
      <c r="AW8" s="71"/>
      <c r="AX8" s="71"/>
      <c r="AY8" s="71"/>
      <c r="AZ8" s="71"/>
      <c r="BA8" s="71"/>
      <c r="BB8" s="73">
        <f>データ!$T$6</f>
        <v>1456.09</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69.34</v>
      </c>
      <c r="J10" s="71"/>
      <c r="K10" s="71"/>
      <c r="L10" s="71"/>
      <c r="M10" s="71"/>
      <c r="N10" s="71"/>
      <c r="O10" s="72"/>
      <c r="P10" s="73">
        <f>データ!$P$6</f>
        <v>97.69</v>
      </c>
      <c r="Q10" s="73"/>
      <c r="R10" s="73"/>
      <c r="S10" s="73"/>
      <c r="T10" s="73"/>
      <c r="U10" s="73"/>
      <c r="V10" s="73"/>
      <c r="W10" s="74">
        <f>データ!$Q$6</f>
        <v>0</v>
      </c>
      <c r="X10" s="74"/>
      <c r="Y10" s="74"/>
      <c r="Z10" s="74"/>
      <c r="AA10" s="74"/>
      <c r="AB10" s="74"/>
      <c r="AC10" s="74"/>
      <c r="AD10" s="2"/>
      <c r="AE10" s="2"/>
      <c r="AF10" s="2"/>
      <c r="AG10" s="2"/>
      <c r="AH10" s="5"/>
      <c r="AI10" s="5"/>
      <c r="AJ10" s="5"/>
      <c r="AK10" s="5"/>
      <c r="AL10" s="74">
        <f>データ!$U$6</f>
        <v>5042055</v>
      </c>
      <c r="AM10" s="74"/>
      <c r="AN10" s="74"/>
      <c r="AO10" s="74"/>
      <c r="AP10" s="74"/>
      <c r="AQ10" s="74"/>
      <c r="AR10" s="74"/>
      <c r="AS10" s="74"/>
      <c r="AT10" s="70">
        <f>データ!$V$6</f>
        <v>2806.75</v>
      </c>
      <c r="AU10" s="71"/>
      <c r="AV10" s="71"/>
      <c r="AW10" s="71"/>
      <c r="AX10" s="71"/>
      <c r="AY10" s="71"/>
      <c r="AZ10" s="71"/>
      <c r="BA10" s="71"/>
      <c r="BB10" s="73">
        <f>データ!$W$6</f>
        <v>1796.4</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4" t="s">
        <v>25</v>
      </c>
      <c r="BM14" s="45"/>
      <c r="BN14" s="45"/>
      <c r="BO14" s="45"/>
      <c r="BP14" s="45"/>
      <c r="BQ14" s="45"/>
      <c r="BR14" s="45"/>
      <c r="BS14" s="45"/>
      <c r="BT14" s="45"/>
      <c r="BU14" s="45"/>
      <c r="BV14" s="45"/>
      <c r="BW14" s="45"/>
      <c r="BX14" s="45"/>
      <c r="BY14" s="45"/>
      <c r="BZ14" s="46"/>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7" t="s">
        <v>118</v>
      </c>
      <c r="BM47" s="58"/>
      <c r="BN47" s="58"/>
      <c r="BO47" s="58"/>
      <c r="BP47" s="58"/>
      <c r="BQ47" s="58"/>
      <c r="BR47" s="58"/>
      <c r="BS47" s="58"/>
      <c r="BT47" s="58"/>
      <c r="BU47" s="58"/>
      <c r="BV47" s="58"/>
      <c r="BW47" s="58"/>
      <c r="BX47" s="58"/>
      <c r="BY47" s="58"/>
      <c r="BZ47" s="59"/>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7"/>
      <c r="BM48" s="58"/>
      <c r="BN48" s="58"/>
      <c r="BO48" s="58"/>
      <c r="BP48" s="58"/>
      <c r="BQ48" s="58"/>
      <c r="BR48" s="58"/>
      <c r="BS48" s="58"/>
      <c r="BT48" s="58"/>
      <c r="BU48" s="58"/>
      <c r="BV48" s="58"/>
      <c r="BW48" s="58"/>
      <c r="BX48" s="58"/>
      <c r="BY48" s="58"/>
      <c r="BZ48" s="59"/>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7"/>
      <c r="BM49" s="58"/>
      <c r="BN49" s="58"/>
      <c r="BO49" s="58"/>
      <c r="BP49" s="58"/>
      <c r="BQ49" s="58"/>
      <c r="BR49" s="58"/>
      <c r="BS49" s="58"/>
      <c r="BT49" s="58"/>
      <c r="BU49" s="58"/>
      <c r="BV49" s="58"/>
      <c r="BW49" s="58"/>
      <c r="BX49" s="58"/>
      <c r="BY49" s="58"/>
      <c r="BZ49" s="59"/>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7"/>
      <c r="BM50" s="58"/>
      <c r="BN50" s="58"/>
      <c r="BO50" s="58"/>
      <c r="BP50" s="58"/>
      <c r="BQ50" s="58"/>
      <c r="BR50" s="58"/>
      <c r="BS50" s="58"/>
      <c r="BT50" s="58"/>
      <c r="BU50" s="58"/>
      <c r="BV50" s="58"/>
      <c r="BW50" s="58"/>
      <c r="BX50" s="58"/>
      <c r="BY50" s="58"/>
      <c r="BZ50" s="59"/>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7"/>
      <c r="BM51" s="58"/>
      <c r="BN51" s="58"/>
      <c r="BO51" s="58"/>
      <c r="BP51" s="58"/>
      <c r="BQ51" s="58"/>
      <c r="BR51" s="58"/>
      <c r="BS51" s="58"/>
      <c r="BT51" s="58"/>
      <c r="BU51" s="58"/>
      <c r="BV51" s="58"/>
      <c r="BW51" s="58"/>
      <c r="BX51" s="58"/>
      <c r="BY51" s="58"/>
      <c r="BZ51" s="59"/>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7"/>
      <c r="BM52" s="58"/>
      <c r="BN52" s="58"/>
      <c r="BO52" s="58"/>
      <c r="BP52" s="58"/>
      <c r="BQ52" s="58"/>
      <c r="BR52" s="58"/>
      <c r="BS52" s="58"/>
      <c r="BT52" s="58"/>
      <c r="BU52" s="58"/>
      <c r="BV52" s="58"/>
      <c r="BW52" s="58"/>
      <c r="BX52" s="58"/>
      <c r="BY52" s="58"/>
      <c r="BZ52" s="59"/>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7"/>
      <c r="BM53" s="58"/>
      <c r="BN53" s="58"/>
      <c r="BO53" s="58"/>
      <c r="BP53" s="58"/>
      <c r="BQ53" s="58"/>
      <c r="BR53" s="58"/>
      <c r="BS53" s="58"/>
      <c r="BT53" s="58"/>
      <c r="BU53" s="58"/>
      <c r="BV53" s="58"/>
      <c r="BW53" s="58"/>
      <c r="BX53" s="58"/>
      <c r="BY53" s="58"/>
      <c r="BZ53" s="59"/>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7"/>
      <c r="BM54" s="58"/>
      <c r="BN54" s="58"/>
      <c r="BO54" s="58"/>
      <c r="BP54" s="58"/>
      <c r="BQ54" s="58"/>
      <c r="BR54" s="58"/>
      <c r="BS54" s="58"/>
      <c r="BT54" s="58"/>
      <c r="BU54" s="58"/>
      <c r="BV54" s="58"/>
      <c r="BW54" s="58"/>
      <c r="BX54" s="58"/>
      <c r="BY54" s="58"/>
      <c r="BZ54" s="59"/>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7"/>
      <c r="BM55" s="58"/>
      <c r="BN55" s="58"/>
      <c r="BO55" s="58"/>
      <c r="BP55" s="58"/>
      <c r="BQ55" s="58"/>
      <c r="BR55" s="58"/>
      <c r="BS55" s="58"/>
      <c r="BT55" s="58"/>
      <c r="BU55" s="58"/>
      <c r="BV55" s="58"/>
      <c r="BW55" s="58"/>
      <c r="BX55" s="58"/>
      <c r="BY55" s="58"/>
      <c r="BZ55" s="59"/>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7"/>
      <c r="BM56" s="58"/>
      <c r="BN56" s="58"/>
      <c r="BO56" s="58"/>
      <c r="BP56" s="58"/>
      <c r="BQ56" s="58"/>
      <c r="BR56" s="58"/>
      <c r="BS56" s="58"/>
      <c r="BT56" s="58"/>
      <c r="BU56" s="58"/>
      <c r="BV56" s="58"/>
      <c r="BW56" s="58"/>
      <c r="BX56" s="58"/>
      <c r="BY56" s="58"/>
      <c r="BZ56" s="59"/>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7"/>
      <c r="BM57" s="58"/>
      <c r="BN57" s="58"/>
      <c r="BO57" s="58"/>
      <c r="BP57" s="58"/>
      <c r="BQ57" s="58"/>
      <c r="BR57" s="58"/>
      <c r="BS57" s="58"/>
      <c r="BT57" s="58"/>
      <c r="BU57" s="58"/>
      <c r="BV57" s="58"/>
      <c r="BW57" s="58"/>
      <c r="BX57" s="58"/>
      <c r="BY57" s="58"/>
      <c r="BZ57" s="59"/>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7"/>
      <c r="BM58" s="58"/>
      <c r="BN58" s="58"/>
      <c r="BO58" s="58"/>
      <c r="BP58" s="58"/>
      <c r="BQ58" s="58"/>
      <c r="BR58" s="58"/>
      <c r="BS58" s="58"/>
      <c r="BT58" s="58"/>
      <c r="BU58" s="58"/>
      <c r="BV58" s="58"/>
      <c r="BW58" s="58"/>
      <c r="BX58" s="58"/>
      <c r="BY58" s="58"/>
      <c r="BZ58" s="5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8"/>
      <c r="BN59" s="58"/>
      <c r="BO59" s="58"/>
      <c r="BP59" s="58"/>
      <c r="BQ59" s="58"/>
      <c r="BR59" s="58"/>
      <c r="BS59" s="58"/>
      <c r="BT59" s="58"/>
      <c r="BU59" s="58"/>
      <c r="BV59" s="58"/>
      <c r="BW59" s="58"/>
      <c r="BX59" s="58"/>
      <c r="BY59" s="58"/>
      <c r="BZ59" s="59"/>
    </row>
    <row r="60" spans="1:78" ht="13.5" customHeight="1">
      <c r="A60" s="2"/>
      <c r="B60" s="60" t="s">
        <v>35</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7"/>
      <c r="BM60" s="58"/>
      <c r="BN60" s="58"/>
      <c r="BO60" s="58"/>
      <c r="BP60" s="58"/>
      <c r="BQ60" s="58"/>
      <c r="BR60" s="58"/>
      <c r="BS60" s="58"/>
      <c r="BT60" s="58"/>
      <c r="BU60" s="58"/>
      <c r="BV60" s="58"/>
      <c r="BW60" s="58"/>
      <c r="BX60" s="58"/>
      <c r="BY60" s="58"/>
      <c r="BZ60" s="59"/>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7"/>
      <c r="BM61" s="58"/>
      <c r="BN61" s="58"/>
      <c r="BO61" s="58"/>
      <c r="BP61" s="58"/>
      <c r="BQ61" s="58"/>
      <c r="BR61" s="58"/>
      <c r="BS61" s="58"/>
      <c r="BT61" s="58"/>
      <c r="BU61" s="58"/>
      <c r="BV61" s="58"/>
      <c r="BW61" s="58"/>
      <c r="BX61" s="58"/>
      <c r="BY61" s="58"/>
      <c r="BZ61" s="59"/>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7"/>
      <c r="BM62" s="58"/>
      <c r="BN62" s="58"/>
      <c r="BO62" s="58"/>
      <c r="BP62" s="58"/>
      <c r="BQ62" s="58"/>
      <c r="BR62" s="58"/>
      <c r="BS62" s="58"/>
      <c r="BT62" s="58"/>
      <c r="BU62" s="58"/>
      <c r="BV62" s="58"/>
      <c r="BW62" s="58"/>
      <c r="BX62" s="58"/>
      <c r="BY62" s="58"/>
      <c r="BZ62" s="59"/>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7"/>
      <c r="BM63" s="58"/>
      <c r="BN63" s="58"/>
      <c r="BO63" s="58"/>
      <c r="BP63" s="58"/>
      <c r="BQ63" s="58"/>
      <c r="BR63" s="58"/>
      <c r="BS63" s="58"/>
      <c r="BT63" s="58"/>
      <c r="BU63" s="58"/>
      <c r="BV63" s="58"/>
      <c r="BW63" s="58"/>
      <c r="BX63" s="58"/>
      <c r="BY63" s="58"/>
      <c r="BZ63" s="59"/>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230006</v>
      </c>
      <c r="D6" s="34">
        <f t="shared" si="3"/>
        <v>46</v>
      </c>
      <c r="E6" s="34">
        <f t="shared" si="3"/>
        <v>1</v>
      </c>
      <c r="F6" s="34">
        <f t="shared" si="3"/>
        <v>0</v>
      </c>
      <c r="G6" s="34">
        <f t="shared" si="3"/>
        <v>2</v>
      </c>
      <c r="H6" s="34" t="str">
        <f t="shared" si="3"/>
        <v>愛知県</v>
      </c>
      <c r="I6" s="34" t="str">
        <f t="shared" si="3"/>
        <v>法適用</v>
      </c>
      <c r="J6" s="34" t="str">
        <f t="shared" si="3"/>
        <v>水道事業</v>
      </c>
      <c r="K6" s="34" t="str">
        <f t="shared" si="3"/>
        <v>用水供給事業</v>
      </c>
      <c r="L6" s="34" t="str">
        <f t="shared" si="3"/>
        <v>B</v>
      </c>
      <c r="M6" s="34">
        <f t="shared" si="3"/>
        <v>0</v>
      </c>
      <c r="N6" s="35" t="str">
        <f t="shared" si="3"/>
        <v>-</v>
      </c>
      <c r="O6" s="35">
        <f t="shared" si="3"/>
        <v>69.34</v>
      </c>
      <c r="P6" s="35">
        <f t="shared" si="3"/>
        <v>97.69</v>
      </c>
      <c r="Q6" s="35">
        <f t="shared" si="3"/>
        <v>0</v>
      </c>
      <c r="R6" s="35">
        <f t="shared" si="3"/>
        <v>7532231</v>
      </c>
      <c r="S6" s="35">
        <f t="shared" si="3"/>
        <v>5172.8999999999996</v>
      </c>
      <c r="T6" s="35">
        <f t="shared" si="3"/>
        <v>1456.09</v>
      </c>
      <c r="U6" s="35">
        <f t="shared" si="3"/>
        <v>5042055</v>
      </c>
      <c r="V6" s="35">
        <f t="shared" si="3"/>
        <v>2806.75</v>
      </c>
      <c r="W6" s="35">
        <f t="shared" si="3"/>
        <v>1796.4</v>
      </c>
      <c r="X6" s="36">
        <f>IF(X7="",NA(),X7)</f>
        <v>120.09</v>
      </c>
      <c r="Y6" s="36">
        <f t="shared" ref="Y6:AG6" si="4">IF(Y7="",NA(),Y7)</f>
        <v>117.28</v>
      </c>
      <c r="Z6" s="36">
        <f t="shared" si="4"/>
        <v>109.26</v>
      </c>
      <c r="AA6" s="36">
        <f t="shared" si="4"/>
        <v>109</v>
      </c>
      <c r="AB6" s="36">
        <f t="shared" si="4"/>
        <v>111.08</v>
      </c>
      <c r="AC6" s="36">
        <f t="shared" si="4"/>
        <v>113.16</v>
      </c>
      <c r="AD6" s="36">
        <f t="shared" si="4"/>
        <v>113.88</v>
      </c>
      <c r="AE6" s="36">
        <f t="shared" si="4"/>
        <v>113.47</v>
      </c>
      <c r="AF6" s="36">
        <f t="shared" si="4"/>
        <v>113.33</v>
      </c>
      <c r="AG6" s="36">
        <f t="shared" si="4"/>
        <v>114.05</v>
      </c>
      <c r="AH6" s="35" t="str">
        <f>IF(AH7="","",IF(AH7="-","【-】","【"&amp;SUBSTITUTE(TEXT(AH7,"#,##0.00"),"-","△")&amp;"】"))</f>
        <v>【114.05】</v>
      </c>
      <c r="AI6" s="35">
        <f>IF(AI7="",NA(),AI7)</f>
        <v>0</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332.17</v>
      </c>
      <c r="AU6" s="36">
        <f t="shared" ref="AU6:BC6" si="6">IF(AU7="",NA(),AU7)</f>
        <v>323.86</v>
      </c>
      <c r="AV6" s="36">
        <f t="shared" si="6"/>
        <v>94.46</v>
      </c>
      <c r="AW6" s="36">
        <f t="shared" si="6"/>
        <v>91.53</v>
      </c>
      <c r="AX6" s="36">
        <f t="shared" si="6"/>
        <v>94.18</v>
      </c>
      <c r="AY6" s="36">
        <f t="shared" si="6"/>
        <v>654.97</v>
      </c>
      <c r="AZ6" s="36">
        <f t="shared" si="6"/>
        <v>634.53</v>
      </c>
      <c r="BA6" s="36">
        <f t="shared" si="6"/>
        <v>200.22</v>
      </c>
      <c r="BB6" s="36">
        <f t="shared" si="6"/>
        <v>212.95</v>
      </c>
      <c r="BC6" s="36">
        <f t="shared" si="6"/>
        <v>224.41</v>
      </c>
      <c r="BD6" s="35" t="str">
        <f>IF(BD7="","",IF(BD7="-","【-】","【"&amp;SUBSTITUTE(TEXT(BD7,"#,##0.00"),"-","△")&amp;"】"))</f>
        <v>【224.41】</v>
      </c>
      <c r="BE6" s="36">
        <f>IF(BE7="",NA(),BE7)</f>
        <v>253.05</v>
      </c>
      <c r="BF6" s="36">
        <f t="shared" ref="BF6:BN6" si="7">IF(BF7="",NA(),BF7)</f>
        <v>248.84</v>
      </c>
      <c r="BG6" s="36">
        <f t="shared" si="7"/>
        <v>241.56</v>
      </c>
      <c r="BH6" s="36">
        <f t="shared" si="7"/>
        <v>241.34</v>
      </c>
      <c r="BI6" s="36">
        <f t="shared" si="7"/>
        <v>241.32</v>
      </c>
      <c r="BJ6" s="36">
        <f t="shared" si="7"/>
        <v>383.75</v>
      </c>
      <c r="BK6" s="36">
        <f t="shared" si="7"/>
        <v>368.94</v>
      </c>
      <c r="BL6" s="36">
        <f t="shared" si="7"/>
        <v>351.06</v>
      </c>
      <c r="BM6" s="36">
        <f t="shared" si="7"/>
        <v>333.48</v>
      </c>
      <c r="BN6" s="36">
        <f t="shared" si="7"/>
        <v>320.31</v>
      </c>
      <c r="BO6" s="35" t="str">
        <f>IF(BO7="","",IF(BO7="-","【-】","【"&amp;SUBSTITUTE(TEXT(BO7,"#,##0.00"),"-","△")&amp;"】"))</f>
        <v>【320.31】</v>
      </c>
      <c r="BP6" s="36">
        <f>IF(BP7="",NA(),BP7)</f>
        <v>118.42</v>
      </c>
      <c r="BQ6" s="36">
        <f t="shared" ref="BQ6:BY6" si="8">IF(BQ7="",NA(),BQ7)</f>
        <v>115.79</v>
      </c>
      <c r="BR6" s="36">
        <f t="shared" si="8"/>
        <v>109.19</v>
      </c>
      <c r="BS6" s="36">
        <f t="shared" si="8"/>
        <v>108.93</v>
      </c>
      <c r="BT6" s="36">
        <f t="shared" si="8"/>
        <v>111.43</v>
      </c>
      <c r="BU6" s="36">
        <f t="shared" si="8"/>
        <v>110.39</v>
      </c>
      <c r="BV6" s="36">
        <f t="shared" si="8"/>
        <v>111.12</v>
      </c>
      <c r="BW6" s="36">
        <f t="shared" si="8"/>
        <v>112.92</v>
      </c>
      <c r="BX6" s="36">
        <f t="shared" si="8"/>
        <v>112.81</v>
      </c>
      <c r="BY6" s="36">
        <f t="shared" si="8"/>
        <v>113.88</v>
      </c>
      <c r="BZ6" s="35" t="str">
        <f>IF(BZ7="","",IF(BZ7="-","【-】","【"&amp;SUBSTITUTE(TEXT(BZ7,"#,##0.00"),"-","△")&amp;"】"))</f>
        <v>【113.88】</v>
      </c>
      <c r="CA6" s="36">
        <f>IF(CA7="",NA(),CA7)</f>
        <v>58.54</v>
      </c>
      <c r="CB6" s="36">
        <f t="shared" ref="CB6:CJ6" si="9">IF(CB7="",NA(),CB7)</f>
        <v>59.77</v>
      </c>
      <c r="CC6" s="36">
        <f t="shared" si="9"/>
        <v>63.97</v>
      </c>
      <c r="CD6" s="36">
        <f t="shared" si="9"/>
        <v>63.76</v>
      </c>
      <c r="CE6" s="36">
        <f t="shared" si="9"/>
        <v>61.79</v>
      </c>
      <c r="CF6" s="36">
        <f t="shared" si="9"/>
        <v>76.81</v>
      </c>
      <c r="CG6" s="36">
        <f t="shared" si="9"/>
        <v>75.75</v>
      </c>
      <c r="CH6" s="36">
        <f t="shared" si="9"/>
        <v>75.3</v>
      </c>
      <c r="CI6" s="36">
        <f t="shared" si="9"/>
        <v>75.3</v>
      </c>
      <c r="CJ6" s="36">
        <f t="shared" si="9"/>
        <v>74.02</v>
      </c>
      <c r="CK6" s="35" t="str">
        <f>IF(CK7="","",IF(CK7="-","【-】","【"&amp;SUBSTITUTE(TEXT(CK7,"#,##0.00"),"-","△")&amp;"】"))</f>
        <v>【74.02】</v>
      </c>
      <c r="CL6" s="36">
        <f>IF(CL7="",NA(),CL7)</f>
        <v>65.930000000000007</v>
      </c>
      <c r="CM6" s="36">
        <f t="shared" ref="CM6:CU6" si="10">IF(CM7="",NA(),CM7)</f>
        <v>65.489999999999995</v>
      </c>
      <c r="CN6" s="36">
        <f t="shared" si="10"/>
        <v>64.069999999999993</v>
      </c>
      <c r="CO6" s="36">
        <f t="shared" si="10"/>
        <v>64.239999999999995</v>
      </c>
      <c r="CP6" s="36">
        <f t="shared" si="10"/>
        <v>64.88</v>
      </c>
      <c r="CQ6" s="36">
        <f t="shared" si="10"/>
        <v>64.55</v>
      </c>
      <c r="CR6" s="36">
        <f t="shared" si="10"/>
        <v>64.12</v>
      </c>
      <c r="CS6" s="36">
        <f t="shared" si="10"/>
        <v>62.69</v>
      </c>
      <c r="CT6" s="36">
        <f t="shared" si="10"/>
        <v>61.82</v>
      </c>
      <c r="CU6" s="36">
        <f t="shared" si="10"/>
        <v>61.66</v>
      </c>
      <c r="CV6" s="35" t="str">
        <f>IF(CV7="","",IF(CV7="-","【-】","【"&amp;SUBSTITUTE(TEXT(CV7,"#,##0.00"),"-","△")&amp;"】"))</f>
        <v>【61.66】</v>
      </c>
      <c r="CW6" s="36">
        <f>IF(CW7="",NA(),CW7)</f>
        <v>99.67</v>
      </c>
      <c r="CX6" s="36">
        <f t="shared" ref="CX6:DF6" si="11">IF(CX7="",NA(),CX7)</f>
        <v>99.66</v>
      </c>
      <c r="CY6" s="36">
        <f t="shared" si="11"/>
        <v>99.68</v>
      </c>
      <c r="CZ6" s="36">
        <f t="shared" si="11"/>
        <v>99.66</v>
      </c>
      <c r="DA6" s="36">
        <f t="shared" si="11"/>
        <v>99.67</v>
      </c>
      <c r="DB6" s="36">
        <f t="shared" si="11"/>
        <v>99.93</v>
      </c>
      <c r="DC6" s="36">
        <f t="shared" si="11"/>
        <v>100.12</v>
      </c>
      <c r="DD6" s="36">
        <f t="shared" si="11"/>
        <v>100.12</v>
      </c>
      <c r="DE6" s="36">
        <f t="shared" si="11"/>
        <v>100.03</v>
      </c>
      <c r="DF6" s="36">
        <f t="shared" si="11"/>
        <v>100.05</v>
      </c>
      <c r="DG6" s="35" t="str">
        <f>IF(DG7="","",IF(DG7="-","【-】","【"&amp;SUBSTITUTE(TEXT(DG7,"#,##0.00"),"-","△")&amp;"】"))</f>
        <v>【100.05】</v>
      </c>
      <c r="DH6" s="36">
        <f>IF(DH7="",NA(),DH7)</f>
        <v>53.08</v>
      </c>
      <c r="DI6" s="36">
        <f t="shared" ref="DI6:DQ6" si="12">IF(DI7="",NA(),DI7)</f>
        <v>54.01</v>
      </c>
      <c r="DJ6" s="36">
        <f t="shared" si="12"/>
        <v>58.16</v>
      </c>
      <c r="DK6" s="36">
        <f t="shared" si="12"/>
        <v>59.37</v>
      </c>
      <c r="DL6" s="36">
        <f t="shared" si="12"/>
        <v>59.01</v>
      </c>
      <c r="DM6" s="36">
        <f t="shared" si="12"/>
        <v>38.86</v>
      </c>
      <c r="DN6" s="36">
        <f t="shared" si="12"/>
        <v>39.81</v>
      </c>
      <c r="DO6" s="36">
        <f t="shared" si="12"/>
        <v>51.44</v>
      </c>
      <c r="DP6" s="36">
        <f t="shared" si="12"/>
        <v>52.4</v>
      </c>
      <c r="DQ6" s="36">
        <f t="shared" si="12"/>
        <v>53.56</v>
      </c>
      <c r="DR6" s="35" t="str">
        <f>IF(DR7="","",IF(DR7="-","【-】","【"&amp;SUBSTITUTE(TEXT(DR7,"#,##0.00"),"-","△")&amp;"】"))</f>
        <v>【53.56】</v>
      </c>
      <c r="DS6" s="36">
        <f>IF(DS7="",NA(),DS7)</f>
        <v>31.99</v>
      </c>
      <c r="DT6" s="36">
        <f t="shared" ref="DT6:EB6" si="13">IF(DT7="",NA(),DT7)</f>
        <v>37.200000000000003</v>
      </c>
      <c r="DU6" s="36">
        <f t="shared" si="13"/>
        <v>41.57</v>
      </c>
      <c r="DV6" s="36">
        <f t="shared" si="13"/>
        <v>41.38</v>
      </c>
      <c r="DW6" s="36">
        <f t="shared" si="13"/>
        <v>41.35</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5">
        <f t="shared" ref="EE6:EM6" si="14">IF(EE7="",NA(),EE7)</f>
        <v>0</v>
      </c>
      <c r="EF6" s="36">
        <f t="shared" si="14"/>
        <v>0.12</v>
      </c>
      <c r="EG6" s="36">
        <f t="shared" si="14"/>
        <v>0.18</v>
      </c>
      <c r="EH6" s="36">
        <f t="shared" si="14"/>
        <v>0.08</v>
      </c>
      <c r="EI6" s="36">
        <f t="shared" si="14"/>
        <v>0.16</v>
      </c>
      <c r="EJ6" s="36">
        <f t="shared" si="14"/>
        <v>0.25</v>
      </c>
      <c r="EK6" s="36">
        <f t="shared" si="14"/>
        <v>0.13</v>
      </c>
      <c r="EL6" s="36">
        <f t="shared" si="14"/>
        <v>0.26</v>
      </c>
      <c r="EM6" s="36">
        <f t="shared" si="14"/>
        <v>0.24</v>
      </c>
      <c r="EN6" s="35" t="str">
        <f>IF(EN7="","",IF(EN7="-","【-】","【"&amp;SUBSTITUTE(TEXT(EN7,"#,##0.00"),"-","△")&amp;"】"))</f>
        <v>【0.24】</v>
      </c>
    </row>
    <row r="7" spans="1:144" s="37" customFormat="1">
      <c r="A7" s="29"/>
      <c r="B7" s="38">
        <v>2016</v>
      </c>
      <c r="C7" s="38">
        <v>230006</v>
      </c>
      <c r="D7" s="38">
        <v>46</v>
      </c>
      <c r="E7" s="38">
        <v>1</v>
      </c>
      <c r="F7" s="38">
        <v>0</v>
      </c>
      <c r="G7" s="38">
        <v>2</v>
      </c>
      <c r="H7" s="38" t="s">
        <v>105</v>
      </c>
      <c r="I7" s="38" t="s">
        <v>106</v>
      </c>
      <c r="J7" s="38" t="s">
        <v>107</v>
      </c>
      <c r="K7" s="38" t="s">
        <v>108</v>
      </c>
      <c r="L7" s="38" t="s">
        <v>109</v>
      </c>
      <c r="M7" s="38"/>
      <c r="N7" s="39" t="s">
        <v>110</v>
      </c>
      <c r="O7" s="39">
        <v>69.34</v>
      </c>
      <c r="P7" s="39">
        <v>97.69</v>
      </c>
      <c r="Q7" s="39">
        <v>0</v>
      </c>
      <c r="R7" s="39">
        <v>7532231</v>
      </c>
      <c r="S7" s="39">
        <v>5172.8999999999996</v>
      </c>
      <c r="T7" s="39">
        <v>1456.09</v>
      </c>
      <c r="U7" s="39">
        <v>5042055</v>
      </c>
      <c r="V7" s="39">
        <v>2806.75</v>
      </c>
      <c r="W7" s="39">
        <v>1796.4</v>
      </c>
      <c r="X7" s="39">
        <v>120.09</v>
      </c>
      <c r="Y7" s="39">
        <v>117.28</v>
      </c>
      <c r="Z7" s="39">
        <v>109.26</v>
      </c>
      <c r="AA7" s="39">
        <v>109</v>
      </c>
      <c r="AB7" s="39">
        <v>111.08</v>
      </c>
      <c r="AC7" s="39">
        <v>113.16</v>
      </c>
      <c r="AD7" s="39">
        <v>113.88</v>
      </c>
      <c r="AE7" s="39">
        <v>113.47</v>
      </c>
      <c r="AF7" s="39">
        <v>113.33</v>
      </c>
      <c r="AG7" s="39">
        <v>114.05</v>
      </c>
      <c r="AH7" s="39">
        <v>114.05</v>
      </c>
      <c r="AI7" s="39">
        <v>0</v>
      </c>
      <c r="AJ7" s="39">
        <v>0</v>
      </c>
      <c r="AK7" s="39">
        <v>0</v>
      </c>
      <c r="AL7" s="39">
        <v>0</v>
      </c>
      <c r="AM7" s="39">
        <v>0</v>
      </c>
      <c r="AN7" s="39">
        <v>23.57</v>
      </c>
      <c r="AO7" s="39">
        <v>21.34</v>
      </c>
      <c r="AP7" s="39">
        <v>16.89</v>
      </c>
      <c r="AQ7" s="39">
        <v>17.39</v>
      </c>
      <c r="AR7" s="39">
        <v>12.65</v>
      </c>
      <c r="AS7" s="39">
        <v>12.65</v>
      </c>
      <c r="AT7" s="39">
        <v>332.17</v>
      </c>
      <c r="AU7" s="39">
        <v>323.86</v>
      </c>
      <c r="AV7" s="39">
        <v>94.46</v>
      </c>
      <c r="AW7" s="39">
        <v>91.53</v>
      </c>
      <c r="AX7" s="39">
        <v>94.18</v>
      </c>
      <c r="AY7" s="39">
        <v>654.97</v>
      </c>
      <c r="AZ7" s="39">
        <v>634.53</v>
      </c>
      <c r="BA7" s="39">
        <v>200.22</v>
      </c>
      <c r="BB7" s="39">
        <v>212.95</v>
      </c>
      <c r="BC7" s="39">
        <v>224.41</v>
      </c>
      <c r="BD7" s="39">
        <v>224.41</v>
      </c>
      <c r="BE7" s="39">
        <v>253.05</v>
      </c>
      <c r="BF7" s="39">
        <v>248.84</v>
      </c>
      <c r="BG7" s="39">
        <v>241.56</v>
      </c>
      <c r="BH7" s="39">
        <v>241.34</v>
      </c>
      <c r="BI7" s="39">
        <v>241.32</v>
      </c>
      <c r="BJ7" s="39">
        <v>383.75</v>
      </c>
      <c r="BK7" s="39">
        <v>368.94</v>
      </c>
      <c r="BL7" s="39">
        <v>351.06</v>
      </c>
      <c r="BM7" s="39">
        <v>333.48</v>
      </c>
      <c r="BN7" s="39">
        <v>320.31</v>
      </c>
      <c r="BO7" s="39">
        <v>320.31</v>
      </c>
      <c r="BP7" s="39">
        <v>118.42</v>
      </c>
      <c r="BQ7" s="39">
        <v>115.79</v>
      </c>
      <c r="BR7" s="39">
        <v>109.19</v>
      </c>
      <c r="BS7" s="39">
        <v>108.93</v>
      </c>
      <c r="BT7" s="39">
        <v>111.43</v>
      </c>
      <c r="BU7" s="39">
        <v>110.39</v>
      </c>
      <c r="BV7" s="39">
        <v>111.12</v>
      </c>
      <c r="BW7" s="39">
        <v>112.92</v>
      </c>
      <c r="BX7" s="39">
        <v>112.81</v>
      </c>
      <c r="BY7" s="39">
        <v>113.88</v>
      </c>
      <c r="BZ7" s="39">
        <v>113.88</v>
      </c>
      <c r="CA7" s="39">
        <v>58.54</v>
      </c>
      <c r="CB7" s="39">
        <v>59.77</v>
      </c>
      <c r="CC7" s="39">
        <v>63.97</v>
      </c>
      <c r="CD7" s="39">
        <v>63.76</v>
      </c>
      <c r="CE7" s="39">
        <v>61.79</v>
      </c>
      <c r="CF7" s="39">
        <v>76.81</v>
      </c>
      <c r="CG7" s="39">
        <v>75.75</v>
      </c>
      <c r="CH7" s="39">
        <v>75.3</v>
      </c>
      <c r="CI7" s="39">
        <v>75.3</v>
      </c>
      <c r="CJ7" s="39">
        <v>74.02</v>
      </c>
      <c r="CK7" s="39">
        <v>74.02</v>
      </c>
      <c r="CL7" s="39">
        <v>65.930000000000007</v>
      </c>
      <c r="CM7" s="39">
        <v>65.489999999999995</v>
      </c>
      <c r="CN7" s="39">
        <v>64.069999999999993</v>
      </c>
      <c r="CO7" s="39">
        <v>64.239999999999995</v>
      </c>
      <c r="CP7" s="39">
        <v>64.88</v>
      </c>
      <c r="CQ7" s="39">
        <v>64.55</v>
      </c>
      <c r="CR7" s="39">
        <v>64.12</v>
      </c>
      <c r="CS7" s="39">
        <v>62.69</v>
      </c>
      <c r="CT7" s="39">
        <v>61.82</v>
      </c>
      <c r="CU7" s="39">
        <v>61.66</v>
      </c>
      <c r="CV7" s="39">
        <v>61.66</v>
      </c>
      <c r="CW7" s="39">
        <v>99.67</v>
      </c>
      <c r="CX7" s="39">
        <v>99.66</v>
      </c>
      <c r="CY7" s="39">
        <v>99.68</v>
      </c>
      <c r="CZ7" s="39">
        <v>99.66</v>
      </c>
      <c r="DA7" s="39">
        <v>99.67</v>
      </c>
      <c r="DB7" s="39">
        <v>99.93</v>
      </c>
      <c r="DC7" s="39">
        <v>100.12</v>
      </c>
      <c r="DD7" s="39">
        <v>100.12</v>
      </c>
      <c r="DE7" s="39">
        <v>100.03</v>
      </c>
      <c r="DF7" s="39">
        <v>100.05</v>
      </c>
      <c r="DG7" s="39">
        <v>100.05</v>
      </c>
      <c r="DH7" s="39">
        <v>53.08</v>
      </c>
      <c r="DI7" s="39">
        <v>54.01</v>
      </c>
      <c r="DJ7" s="39">
        <v>58.16</v>
      </c>
      <c r="DK7" s="39">
        <v>59.37</v>
      </c>
      <c r="DL7" s="39">
        <v>59.01</v>
      </c>
      <c r="DM7" s="39">
        <v>38.86</v>
      </c>
      <c r="DN7" s="39">
        <v>39.81</v>
      </c>
      <c r="DO7" s="39">
        <v>51.44</v>
      </c>
      <c r="DP7" s="39">
        <v>52.4</v>
      </c>
      <c r="DQ7" s="39">
        <v>53.56</v>
      </c>
      <c r="DR7" s="39">
        <v>53.56</v>
      </c>
      <c r="DS7" s="39">
        <v>31.99</v>
      </c>
      <c r="DT7" s="39">
        <v>37.200000000000003</v>
      </c>
      <c r="DU7" s="39">
        <v>41.57</v>
      </c>
      <c r="DV7" s="39">
        <v>41.38</v>
      </c>
      <c r="DW7" s="39">
        <v>41.35</v>
      </c>
      <c r="DX7" s="39">
        <v>12.13</v>
      </c>
      <c r="DY7" s="39">
        <v>13.72</v>
      </c>
      <c r="DZ7" s="39">
        <v>16.77</v>
      </c>
      <c r="EA7" s="39">
        <v>18.05</v>
      </c>
      <c r="EB7" s="39">
        <v>19.440000000000001</v>
      </c>
      <c r="EC7" s="39">
        <v>19.440000000000001</v>
      </c>
      <c r="ED7" s="39">
        <v>0</v>
      </c>
      <c r="EE7" s="39">
        <v>0</v>
      </c>
      <c r="EF7" s="39">
        <v>0.12</v>
      </c>
      <c r="EG7" s="39">
        <v>0.18</v>
      </c>
      <c r="EH7" s="39">
        <v>0.08</v>
      </c>
      <c r="EI7" s="39">
        <v>0.16</v>
      </c>
      <c r="EJ7" s="39">
        <v>0.25</v>
      </c>
      <c r="EK7" s="39">
        <v>0.13</v>
      </c>
      <c r="EL7" s="39">
        <v>0.26</v>
      </c>
      <c r="EM7" s="39">
        <v>0.24</v>
      </c>
      <c r="EN7" s="39">
        <v>0.24</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企業庁</cp:lastModifiedBy>
  <dcterms:created xsi:type="dcterms:W3CDTF">2017-12-25T01:29:55Z</dcterms:created>
  <dcterms:modified xsi:type="dcterms:W3CDTF">2018-07-30T02:19:06Z</dcterms:modified>
</cp:coreProperties>
</file>