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130038900\Desktop\経営比較分析表\R1決算\"/>
    </mc:Choice>
  </mc:AlternateContent>
  <workbookProtection workbookAlgorithmName="SHA-512" workbookHashValue="UElg8xWT07t+7S1ssZ80HZanK2WRG4pdI/QmUf3fl1k8pU4SMuTY8cJMmAIRWz60+2FzWk65gJ6sdJ2hb2YNXQ==" workbookSaltValue="Xhw/KbbLAGBGSYCcRp5haA==" workbookSpinCount="100000" lockStructure="1"/>
  <bookViews>
    <workbookView xWindow="0" yWindow="0" windowWidth="19770" windowHeight="5565"/>
  </bookViews>
  <sheets>
    <sheet name="法適用_工業用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<sst xmlns="http://schemas.openxmlformats.org/spreadsheetml/2006/main" count="262" uniqueCount="107">
  <si>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</si>
  <si>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</si>
  <si>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</si>
  <si>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</si>
  <si>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</si>
  <si>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</si>
  <si>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</si>
  <si>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</si>
  <si>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</si>
  <si>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</si>
  <si>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</si>
  <si>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</si>
  <si>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</si>
  <si>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</si>
  <si>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</si>
  <si>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</si>
  <si>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</si>
  <si>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</si>
  <si>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</si>
  <si>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</si>
  <si>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</si>
  <si>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</si>
  <si>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</si>
  <si>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</si>
  <si>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</si>
  <si>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</si>
  <si>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</si>
  <si>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</si>
  <si>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</si>
  <si>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</si>
  <si>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</si>
  <si>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</si>
  <si>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</si>
  <si>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</si>
  <si>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</si>
  <si>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</si>
  <si>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</si>
  <si>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</si>
  <si>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</si>
  <si>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</si>
  <si>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</si>
  <si>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</si>
  <si>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</si>
  <si>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</si>
  <si>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</si>
  <si>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</si>
  <si>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</si>
  <si>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</si>
  <si>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</si>
  <si>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</si>
  <si>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</si>
  <si>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</si>
  <si>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</si>
  <si>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</si>
  <si>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</si>
  <si>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</si>
  <si>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</si>
  <si>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</si>
  <si>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</si>
  <si>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</si>
  <si>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</si>
  <si>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</si>
  <si>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</si>
  <si>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</si>
  <si>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</si>
  <si>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</si>
  <si>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</si>
  <si>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</si>
  <si>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</si>
  <si>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</si>
  <si>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</si>
  <si>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</si>
  <si>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</si>
  <si>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</si>
  <si>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</si>
  <si>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</si>
  <si>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</si>
  <si>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</si>
  <si>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</si>
  <si>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</si>
  <si>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</si>
  <si>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</si>
  <si>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</si>
  <si>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</si>
  <si>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</si>
  <si>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</si>
  <si>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</si>
  <si>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</si>
  <si>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230006</t>
  </si>
  <si>
    <t>46</t>
  </si>
  <si>
    <t>02</t>
  </si>
  <si>
    <t>0</t>
  </si>
  <si>
    <t>000</t>
  </si>
  <si>
    <t>愛知県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</si>
  <si>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</si>
  <si>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</si>
  <si>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</si>
  <si>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</si>
  <si>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</si>
  <si>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</si>
  <si>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</si>
  <si>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</si>
  <si>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</si>
  <si>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</si>
  <si>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愛知県工業用水道事業の経営状況は健全であるが、老朽化施設更新等による費用の増加が見込まれることから、平成28年3月に策定した「企業庁経営戦略」（計画期間：平成28年度～令和7年度）に基づき、引き続き効率化等を推進し、今後とも健全経営に努めていく。</t>
    <phoneticPr fontId="5"/>
  </si>
  <si>
    <r>
      <t>【健全性】
　本県の工業用水道事業は、水源の大半を遠隔地のダムに依存し、施設建設に多額の費用を要しているため、企業債等の借換えや繰上償還による支払利息の軽減など経営の合理化に努めてきているが、</t>
    </r>
    <r>
      <rPr>
        <b/>
        <sz val="11"/>
        <color theme="1"/>
        <rFont val="ＭＳ ゴシック"/>
        <family val="3"/>
        <charset val="128"/>
      </rPr>
      <t>⑥給水原価</t>
    </r>
    <r>
      <rPr>
        <sz val="11"/>
        <color theme="1"/>
        <rFont val="ＭＳ ゴシック"/>
        <family val="3"/>
        <charset val="128"/>
      </rPr>
      <t>は類似団体平均を上回って推移している。しかし、給水原価を上回って料金を回収していることにより</t>
    </r>
    <r>
      <rPr>
        <b/>
        <sz val="11"/>
        <color theme="1"/>
        <rFont val="ＭＳ ゴシック"/>
        <family val="3"/>
        <charset val="128"/>
      </rPr>
      <t>⑤料金回収率</t>
    </r>
    <r>
      <rPr>
        <sz val="11"/>
        <color theme="1"/>
        <rFont val="ＭＳ ゴシック"/>
        <family val="3"/>
        <charset val="128"/>
      </rPr>
      <t>及び</t>
    </r>
    <r>
      <rPr>
        <b/>
        <sz val="11"/>
        <color theme="1"/>
        <rFont val="ＭＳ ゴシック"/>
        <family val="3"/>
        <charset val="128"/>
      </rPr>
      <t>①経常収支比率</t>
    </r>
    <r>
      <rPr>
        <sz val="11"/>
        <color theme="1"/>
        <rFont val="ＭＳ ゴシック"/>
        <family val="3"/>
        <charset val="128"/>
      </rPr>
      <t>は100%を超えて推移しており、</t>
    </r>
    <r>
      <rPr>
        <b/>
        <sz val="11"/>
        <color theme="1"/>
        <rFont val="ＭＳ ゴシック"/>
        <family val="3"/>
        <charset val="128"/>
      </rPr>
      <t>②累積欠損金</t>
    </r>
    <r>
      <rPr>
        <sz val="11"/>
        <color theme="1"/>
        <rFont val="ＭＳ ゴシック"/>
        <family val="3"/>
        <charset val="128"/>
      </rPr>
      <t>も発生していない。
　また、企業債の計画的な償還や繰上償還を進めてきたことにより、</t>
    </r>
    <r>
      <rPr>
        <b/>
        <sz val="11"/>
        <color theme="1"/>
        <rFont val="ＭＳ ゴシック"/>
        <family val="3"/>
        <charset val="128"/>
      </rPr>
      <t>④企業債残高対給水収益比率</t>
    </r>
    <r>
      <rPr>
        <sz val="11"/>
        <color theme="1"/>
        <rFont val="ＭＳ ゴシック"/>
        <family val="3"/>
        <charset val="128"/>
      </rPr>
      <t>は年々減少しており、</t>
    </r>
    <r>
      <rPr>
        <b/>
        <sz val="11"/>
        <color theme="1"/>
        <rFont val="ＭＳ ゴシック"/>
        <family val="3"/>
        <charset val="128"/>
      </rPr>
      <t>③流動比率</t>
    </r>
    <r>
      <rPr>
        <sz val="11"/>
        <color theme="1"/>
        <rFont val="ＭＳ ゴシック"/>
        <family val="3"/>
        <charset val="128"/>
      </rPr>
      <t>は、平成28年度から100%を超えていることから、経営状況については健全な状態であると言える。
【効率性】
　</t>
    </r>
    <r>
      <rPr>
        <b/>
        <sz val="11"/>
        <color theme="1"/>
        <rFont val="ＭＳ ゴシック"/>
        <family val="3"/>
        <charset val="128"/>
      </rPr>
      <t>⑦施設利用率</t>
    </r>
    <r>
      <rPr>
        <sz val="11"/>
        <color theme="1"/>
        <rFont val="ＭＳ ゴシック"/>
        <family val="3"/>
        <charset val="128"/>
      </rPr>
      <t>及び</t>
    </r>
    <r>
      <rPr>
        <b/>
        <sz val="11"/>
        <color theme="1"/>
        <rFont val="ＭＳ ゴシック"/>
        <family val="3"/>
        <charset val="128"/>
      </rPr>
      <t>⑧契約率</t>
    </r>
    <r>
      <rPr>
        <sz val="11"/>
        <color theme="1"/>
        <rFont val="ＭＳ ゴシック"/>
        <family val="3"/>
        <charset val="128"/>
      </rPr>
      <t>については近年ほぼ横ばいで推移してきたが、長期的な契約水量の減少傾向を鑑み、平成30年4月に浄水場施設のダウンサイジングを行った。このことにより、平成30年度</t>
    </r>
    <r>
      <rPr>
        <sz val="11"/>
        <color rgb="FFFF0000"/>
        <rFont val="ＭＳ ゴシック"/>
        <family val="3"/>
        <charset val="128"/>
      </rPr>
      <t>以降</t>
    </r>
    <r>
      <rPr>
        <sz val="11"/>
        <color theme="1"/>
        <rFont val="ＭＳ ゴシック"/>
        <family val="3"/>
        <charset val="128"/>
      </rPr>
      <t>においては</t>
    </r>
    <r>
      <rPr>
        <b/>
        <sz val="11"/>
        <color theme="1"/>
        <rFont val="ＭＳ ゴシック"/>
        <family val="3"/>
        <charset val="128"/>
      </rPr>
      <t>⑦施設利用率</t>
    </r>
    <r>
      <rPr>
        <sz val="11"/>
        <color theme="1"/>
        <rFont val="ＭＳ ゴシック"/>
        <family val="3"/>
        <charset val="128"/>
      </rPr>
      <t>及び</t>
    </r>
    <r>
      <rPr>
        <b/>
        <sz val="11"/>
        <color theme="1"/>
        <rFont val="ＭＳ ゴシック"/>
        <family val="3"/>
        <charset val="128"/>
      </rPr>
      <t>⑧契約率</t>
    </r>
    <r>
      <rPr>
        <sz val="11"/>
        <color theme="1"/>
        <rFont val="ＭＳ ゴシック"/>
        <family val="3"/>
        <charset val="128"/>
      </rPr>
      <t>ともに類似団体平均を上回ることとなり、効率性が高まった。</t>
    </r>
    <rPh sb="400" eb="402">
      <t>イコウ</t>
    </rPh>
    <phoneticPr fontId="5"/>
  </si>
  <si>
    <r>
      <t>【老朽化の状況】
　昭和30年代から順次建設されたことから、老朽化が進んでおり、</t>
    </r>
    <r>
      <rPr>
        <b/>
        <sz val="11"/>
        <color theme="1"/>
        <rFont val="ＭＳ ゴシック"/>
        <family val="3"/>
        <charset val="128"/>
      </rPr>
      <t>①有形固定資産減価償却率</t>
    </r>
    <r>
      <rPr>
        <sz val="11"/>
        <color theme="1"/>
        <rFont val="ＭＳ ゴシック"/>
        <family val="3"/>
        <charset val="128"/>
      </rPr>
      <t>は類似団体平均より高めの割合を示している。一方、建設年度が比較的に新しい管路もあることから、</t>
    </r>
    <r>
      <rPr>
        <b/>
        <sz val="11"/>
        <color theme="1"/>
        <rFont val="ＭＳ ゴシック"/>
        <family val="3"/>
        <charset val="128"/>
      </rPr>
      <t>②管路経年化率</t>
    </r>
    <r>
      <rPr>
        <sz val="11"/>
        <color theme="1"/>
        <rFont val="ＭＳ ゴシック"/>
        <family val="3"/>
        <charset val="128"/>
      </rPr>
      <t>は、類似団体平均より低めの割合を示している。
【管路の更新状況】
　「工業用水道事業老朽化施設更新計画」（計画期間：平成30年度～令和12年度）等に基づき計画的に更新を行っているが、管路更新工事は複数年にかけて行われ、単年度に更新した管路延長の割合を示す</t>
    </r>
    <r>
      <rPr>
        <b/>
        <sz val="11"/>
        <color theme="1"/>
        <rFont val="ＭＳ ゴシック"/>
        <family val="3"/>
        <charset val="128"/>
      </rPr>
      <t>③管路更新率</t>
    </r>
    <r>
      <rPr>
        <sz val="11"/>
        <color theme="1"/>
        <rFont val="ＭＳ ゴシック"/>
        <family val="3"/>
        <charset val="128"/>
      </rPr>
      <t>は年度により数値にばらつきを生じている。
　</t>
    </r>
    <rPh sb="179" eb="18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</si>
</sst>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64.34</c:v>
                </c:pt>
                <c:pt idx="1">
                  <c:v>65.42</c:v>
                </c:pt>
                <c:pt idx="2">
                  <c:v>66.39</c:v>
                </c:pt>
                <c:pt idx="3">
                  <c:v>67.099999999999994</c:v>
                </c:pt>
                <c:pt idx="4">
                  <c:v>67.37</c:v>
                </c:pt>
              </c:numCache>
            </c:numRef>
          </c:val>
          <c:extLst>
            <c:ext xmlns:c16="http://schemas.microsoft.com/office/drawing/2014/chart" uri="{C3380CC4-5D6E-409C-BE32-E72D297353CC}">
              <c16:uniqueId val="{00000000-F299-4269-A3C7-FC8EA91E03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57.35</c:v>
                </c:pt>
                <c:pt idx="1">
                  <c:v>57.93</c:v>
                </c:pt>
                <c:pt idx="2">
                  <c:v>58.88</c:v>
                </c:pt>
                <c:pt idx="3">
                  <c:v>59.48</c:v>
                </c:pt>
                <c:pt idx="4">
                  <c:v>60.09</c:v>
                </c:pt>
              </c:numCache>
            </c:numRef>
          </c:val>
          <c:smooth val="0"/>
          <c:extLst>
            <c:ext xmlns:c16="http://schemas.microsoft.com/office/drawing/2014/chart" uri="{C3380CC4-5D6E-409C-BE32-E72D297353CC}">
              <c16:uniqueId val="{00000001-F299-4269-A3C7-FC8EA91E03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8C-4525-8721-F94CC1548D8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23.81</c:v>
                </c:pt>
                <c:pt idx="1">
                  <c:v>22.44</c:v>
                </c:pt>
                <c:pt idx="2">
                  <c:v>18.82</c:v>
                </c:pt>
                <c:pt idx="3">
                  <c:v>17.88</c:v>
                </c:pt>
                <c:pt idx="4">
                  <c:v>16.670000000000002</c:v>
                </c:pt>
              </c:numCache>
            </c:numRef>
          </c:val>
          <c:smooth val="0"/>
          <c:extLst>
            <c:ext xmlns:c16="http://schemas.microsoft.com/office/drawing/2014/chart" uri="{C3380CC4-5D6E-409C-BE32-E72D297353CC}">
              <c16:uniqueId val="{00000001-028C-4525-8721-F94CC1548D8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116.56</c:v>
                </c:pt>
                <c:pt idx="1">
                  <c:v>118.62</c:v>
                </c:pt>
                <c:pt idx="2">
                  <c:v>118.3</c:v>
                </c:pt>
                <c:pt idx="3">
                  <c:v>117.49</c:v>
                </c:pt>
                <c:pt idx="4">
                  <c:v>118.47</c:v>
                </c:pt>
              </c:numCache>
            </c:numRef>
          </c:val>
          <c:extLst>
            <c:ext xmlns:c16="http://schemas.microsoft.com/office/drawing/2014/chart" uri="{C3380CC4-5D6E-409C-BE32-E72D297353CC}">
              <c16:uniqueId val="{00000000-18BC-42AE-A8D2-2AC64AE655A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123.35</c:v>
                </c:pt>
                <c:pt idx="1">
                  <c:v>121.58</c:v>
                </c:pt>
                <c:pt idx="2">
                  <c:v>121.19</c:v>
                </c:pt>
                <c:pt idx="3">
                  <c:v>120.32</c:v>
                </c:pt>
                <c:pt idx="4">
                  <c:v>119.89</c:v>
                </c:pt>
              </c:numCache>
            </c:numRef>
          </c:val>
          <c:smooth val="0"/>
          <c:extLst>
            <c:ext xmlns:c16="http://schemas.microsoft.com/office/drawing/2014/chart" uri="{C3380CC4-5D6E-409C-BE32-E72D297353CC}">
              <c16:uniqueId val="{00000001-18BC-42AE-A8D2-2AC64AE655A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12.67</c:v>
                </c:pt>
                <c:pt idx="1">
                  <c:v>19.5</c:v>
                </c:pt>
                <c:pt idx="2">
                  <c:v>23.2</c:v>
                </c:pt>
                <c:pt idx="3">
                  <c:v>30.89</c:v>
                </c:pt>
                <c:pt idx="4">
                  <c:v>33.159999999999997</c:v>
                </c:pt>
              </c:numCache>
            </c:numRef>
          </c:val>
          <c:extLst>
            <c:ext xmlns:c16="http://schemas.microsoft.com/office/drawing/2014/chart" uri="{C3380CC4-5D6E-409C-BE32-E72D297353CC}">
              <c16:uniqueId val="{00000000-3149-4D7E-9B76-CFDAD4DE735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37.619999999999997</c:v>
                </c:pt>
                <c:pt idx="1">
                  <c:v>41.79</c:v>
                </c:pt>
                <c:pt idx="2">
                  <c:v>43.44</c:v>
                </c:pt>
                <c:pt idx="3">
                  <c:v>48.09</c:v>
                </c:pt>
                <c:pt idx="4">
                  <c:v>50.93</c:v>
                </c:pt>
              </c:numCache>
            </c:numRef>
          </c:val>
          <c:smooth val="0"/>
          <c:extLst>
            <c:ext xmlns:c16="http://schemas.microsoft.com/office/drawing/2014/chart" uri="{C3380CC4-5D6E-409C-BE32-E72D297353CC}">
              <c16:uniqueId val="{00000001-3149-4D7E-9B76-CFDAD4DE735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0.14000000000000001</c:v>
                </c:pt>
                <c:pt idx="2">
                  <c:v>0</c:v>
                </c:pt>
                <c:pt idx="3">
                  <c:v>0.04</c:v>
                </c:pt>
                <c:pt idx="4">
                  <c:v>0.08</c:v>
                </c:pt>
              </c:numCache>
            </c:numRef>
          </c:val>
          <c:extLst>
            <c:ext xmlns:c16="http://schemas.microsoft.com/office/drawing/2014/chart" uri="{C3380CC4-5D6E-409C-BE32-E72D297353CC}">
              <c16:uniqueId val="{00000000-7A2A-41CD-BA7B-5748A1DFB7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0.11</c:v>
                </c:pt>
                <c:pt idx="1">
                  <c:v>0.32</c:v>
                </c:pt>
                <c:pt idx="2">
                  <c:v>0.21</c:v>
                </c:pt>
                <c:pt idx="3">
                  <c:v>0.13</c:v>
                </c:pt>
                <c:pt idx="4">
                  <c:v>0.22</c:v>
                </c:pt>
              </c:numCache>
            </c:numRef>
          </c:val>
          <c:smooth val="0"/>
          <c:extLst>
            <c:ext xmlns:c16="http://schemas.microsoft.com/office/drawing/2014/chart" uri="{C3380CC4-5D6E-409C-BE32-E72D297353CC}">
              <c16:uniqueId val="{00000001-7A2A-41CD-BA7B-5748A1DFB7B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90.51</c:v>
                </c:pt>
                <c:pt idx="1">
                  <c:v>117.4</c:v>
                </c:pt>
                <c:pt idx="2">
                  <c:v>131.91999999999999</c:v>
                </c:pt>
                <c:pt idx="3">
                  <c:v>126.83</c:v>
                </c:pt>
                <c:pt idx="4">
                  <c:v>125.48</c:v>
                </c:pt>
              </c:numCache>
            </c:numRef>
          </c:val>
          <c:extLst>
            <c:ext xmlns:c16="http://schemas.microsoft.com/office/drawing/2014/chart" uri="{C3380CC4-5D6E-409C-BE32-E72D297353CC}">
              <c16:uniqueId val="{00000000-0718-4DF5-BBFD-C799C085BD6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312.67</c:v>
                </c:pt>
                <c:pt idx="1">
                  <c:v>345.05</c:v>
                </c:pt>
                <c:pt idx="2">
                  <c:v>379.14</c:v>
                </c:pt>
                <c:pt idx="3">
                  <c:v>394.58</c:v>
                </c:pt>
                <c:pt idx="4">
                  <c:v>368.36</c:v>
                </c:pt>
              </c:numCache>
            </c:numRef>
          </c:val>
          <c:smooth val="0"/>
          <c:extLst>
            <c:ext xmlns:c16="http://schemas.microsoft.com/office/drawing/2014/chart" uri="{C3380CC4-5D6E-409C-BE32-E72D297353CC}">
              <c16:uniqueId val="{00000001-0718-4DF5-BBFD-C799C085BD6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316.64999999999998</c:v>
                </c:pt>
                <c:pt idx="1">
                  <c:v>285.27999999999997</c:v>
                </c:pt>
                <c:pt idx="2">
                  <c:v>266.79000000000002</c:v>
                </c:pt>
                <c:pt idx="3">
                  <c:v>252.06</c:v>
                </c:pt>
                <c:pt idx="4">
                  <c:v>249.1</c:v>
                </c:pt>
              </c:numCache>
            </c:numRef>
          </c:val>
          <c:extLst>
            <c:ext xmlns:c16="http://schemas.microsoft.com/office/drawing/2014/chart" uri="{C3380CC4-5D6E-409C-BE32-E72D297353CC}">
              <c16:uniqueId val="{00000000-E1E4-40A4-B623-B8D1BEEEA3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272.8</c:v>
                </c:pt>
                <c:pt idx="1">
                  <c:v>255.89</c:v>
                </c:pt>
                <c:pt idx="2">
                  <c:v>242.57</c:v>
                </c:pt>
                <c:pt idx="3">
                  <c:v>235.79</c:v>
                </c:pt>
                <c:pt idx="4">
                  <c:v>227.51</c:v>
                </c:pt>
              </c:numCache>
            </c:numRef>
          </c:val>
          <c:smooth val="0"/>
          <c:extLst>
            <c:ext xmlns:c16="http://schemas.microsoft.com/office/drawing/2014/chart" uri="{C3380CC4-5D6E-409C-BE32-E72D297353CC}">
              <c16:uniqueId val="{00000001-E1E4-40A4-B623-B8D1BEEEA3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115.05</c:v>
                </c:pt>
                <c:pt idx="1">
                  <c:v>116.4</c:v>
                </c:pt>
                <c:pt idx="2">
                  <c:v>116.96</c:v>
                </c:pt>
                <c:pt idx="3">
                  <c:v>115.54</c:v>
                </c:pt>
                <c:pt idx="4">
                  <c:v>116.78</c:v>
                </c:pt>
              </c:numCache>
            </c:numRef>
          </c:val>
          <c:extLst>
            <c:ext xmlns:c16="http://schemas.microsoft.com/office/drawing/2014/chart" uri="{C3380CC4-5D6E-409C-BE32-E72D297353CC}">
              <c16:uniqueId val="{00000000-2109-4ED8-B26A-3409500559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119.5</c:v>
                </c:pt>
                <c:pt idx="1">
                  <c:v>118.99</c:v>
                </c:pt>
                <c:pt idx="2">
                  <c:v>119.17</c:v>
                </c:pt>
                <c:pt idx="3">
                  <c:v>117.72</c:v>
                </c:pt>
                <c:pt idx="4">
                  <c:v>117.69</c:v>
                </c:pt>
              </c:numCache>
            </c:numRef>
          </c:val>
          <c:smooth val="0"/>
          <c:extLst>
            <c:ext xmlns:c16="http://schemas.microsoft.com/office/drawing/2014/chart" uri="{C3380CC4-5D6E-409C-BE32-E72D297353CC}">
              <c16:uniqueId val="{00000001-2109-4ED8-B26A-3409500559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25.2</c:v>
                </c:pt>
                <c:pt idx="1">
                  <c:v>24.94</c:v>
                </c:pt>
                <c:pt idx="2">
                  <c:v>24.86</c:v>
                </c:pt>
                <c:pt idx="3">
                  <c:v>25.14</c:v>
                </c:pt>
                <c:pt idx="4">
                  <c:v>24.87</c:v>
                </c:pt>
              </c:numCache>
            </c:numRef>
          </c:val>
          <c:extLst>
            <c:ext xmlns:c16="http://schemas.microsoft.com/office/drawing/2014/chart" uri="{C3380CC4-5D6E-409C-BE32-E72D297353CC}">
              <c16:uniqueId val="{00000000-1810-49F0-8DD8-FE8AB1B89C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16.91</c:v>
                </c:pt>
                <c:pt idx="1">
                  <c:v>16.850000000000001</c:v>
                </c:pt>
                <c:pt idx="2">
                  <c:v>16.8</c:v>
                </c:pt>
                <c:pt idx="3">
                  <c:v>17.03</c:v>
                </c:pt>
                <c:pt idx="4">
                  <c:v>17.07</c:v>
                </c:pt>
              </c:numCache>
            </c:numRef>
          </c:val>
          <c:smooth val="0"/>
          <c:extLst>
            <c:ext xmlns:c16="http://schemas.microsoft.com/office/drawing/2014/chart" uri="{C3380CC4-5D6E-409C-BE32-E72D297353CC}">
              <c16:uniqueId val="{00000001-1810-49F0-8DD8-FE8AB1B89C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56.91</c:v>
                </c:pt>
                <c:pt idx="1">
                  <c:v>56.74</c:v>
                </c:pt>
                <c:pt idx="2">
                  <c:v>56.8</c:v>
                </c:pt>
                <c:pt idx="3">
                  <c:v>62.5</c:v>
                </c:pt>
                <c:pt idx="4">
                  <c:v>61.95</c:v>
                </c:pt>
              </c:numCache>
            </c:numRef>
          </c:val>
          <c:extLst>
            <c:ext xmlns:c16="http://schemas.microsoft.com/office/drawing/2014/chart" uri="{C3380CC4-5D6E-409C-BE32-E72D297353CC}">
              <c16:uniqueId val="{00000000-58B3-441E-94C2-E5494AA9C9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57.52</c:v>
                </c:pt>
                <c:pt idx="1">
                  <c:v>57.55</c:v>
                </c:pt>
                <c:pt idx="2">
                  <c:v>57.69</c:v>
                </c:pt>
                <c:pt idx="3">
                  <c:v>58.56</c:v>
                </c:pt>
                <c:pt idx="4">
                  <c:v>57.96</c:v>
                </c:pt>
              </c:numCache>
            </c:numRef>
          </c:val>
          <c:smooth val="0"/>
          <c:extLst>
            <c:ext xmlns:c16="http://schemas.microsoft.com/office/drawing/2014/chart" uri="{C3380CC4-5D6E-409C-BE32-E72D297353CC}">
              <c16:uniqueId val="{00000001-58B3-441E-94C2-E5494AA9C94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78.98</c:v>
                </c:pt>
                <c:pt idx="1">
                  <c:v>79.650000000000006</c:v>
                </c:pt>
                <c:pt idx="2">
                  <c:v>76.73</c:v>
                </c:pt>
                <c:pt idx="3">
                  <c:v>84.42</c:v>
                </c:pt>
                <c:pt idx="4">
                  <c:v>84.94</c:v>
                </c:pt>
              </c:numCache>
            </c:numRef>
          </c:val>
          <c:extLst>
            <c:ext xmlns:c16="http://schemas.microsoft.com/office/drawing/2014/chart" uri="{C3380CC4-5D6E-409C-BE32-E72D297353CC}">
              <c16:uniqueId val="{00000000-EF1C-442F-AD9C-D572920CCE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79.7</c:v>
                </c:pt>
                <c:pt idx="1">
                  <c:v>79.42</c:v>
                </c:pt>
                <c:pt idx="2">
                  <c:v>79.2</c:v>
                </c:pt>
                <c:pt idx="3">
                  <c:v>80.5</c:v>
                </c:pt>
                <c:pt idx="4">
                  <c:v>80.540000000000006</c:v>
                </c:pt>
              </c:numCache>
            </c:numRef>
          </c:val>
          <c:smooth val="0"/>
          <c:extLst>
            <c:ext xmlns:c16="http://schemas.microsoft.com/office/drawing/2014/chart" uri="{C3380CC4-5D6E-409C-BE32-E72D297353CC}">
              <c16:uniqueId val="{00000001-EF1C-442F-AD9C-D572920CCE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5" zoomScaleNormal="85" workbookViewId="0">
      <selection activeCell="B2" sqref="B2:TA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愛知県</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1413600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大規模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4</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875748</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66.8</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369</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1200648</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自治体職員</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105</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116.56</v>
      </c>
      <c r="Y32" s="107"/>
      <c r="Z32" s="107"/>
      <c r="AA32" s="107"/>
      <c r="AB32" s="107"/>
      <c r="AC32" s="107"/>
      <c r="AD32" s="107"/>
      <c r="AE32" s="107"/>
      <c r="AF32" s="107"/>
      <c r="AG32" s="107"/>
      <c r="AH32" s="107"/>
      <c r="AI32" s="107"/>
      <c r="AJ32" s="107"/>
      <c r="AK32" s="107"/>
      <c r="AL32" s="107"/>
      <c r="AM32" s="107"/>
      <c r="AN32" s="107"/>
      <c r="AO32" s="107"/>
      <c r="AP32" s="107"/>
      <c r="AQ32" s="108"/>
      <c r="AR32" s="106">
        <f>データ!U6</f>
        <v>118.62</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118.3</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117.49</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118.47</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90.51</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117.4</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131.91999999999999</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126.83</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125.48</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316.64999999999998</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285.27999999999997</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266.79000000000002</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252.06</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249.1</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123.35</v>
      </c>
      <c r="Y33" s="107"/>
      <c r="Z33" s="107"/>
      <c r="AA33" s="107"/>
      <c r="AB33" s="107"/>
      <c r="AC33" s="107"/>
      <c r="AD33" s="107"/>
      <c r="AE33" s="107"/>
      <c r="AF33" s="107"/>
      <c r="AG33" s="107"/>
      <c r="AH33" s="107"/>
      <c r="AI33" s="107"/>
      <c r="AJ33" s="107"/>
      <c r="AK33" s="107"/>
      <c r="AL33" s="107"/>
      <c r="AM33" s="107"/>
      <c r="AN33" s="107"/>
      <c r="AO33" s="107"/>
      <c r="AP33" s="107"/>
      <c r="AQ33" s="108"/>
      <c r="AR33" s="106">
        <f>データ!Z6</f>
        <v>121.58</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121.19</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120.32</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119.89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23.81</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22.44</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18.82</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17.88</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16.670000000000002</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312.67</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345.05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379.14</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394.58</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368.36</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272.8</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255.89</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242.57</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235.79</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227.51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6"/>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8"/>
      <c r="DV34" s="2"/>
      <c r="DW34" s="2"/>
      <c r="DX34" s="2"/>
      <c r="DY34" s="2"/>
      <c r="DZ34" s="2"/>
      <c r="EA34" s="2"/>
      <c r="EB34" s="2"/>
      <c r="EC34" s="2"/>
      <c r="ED34" s="66"/>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8"/>
      <c r="IP34" s="2"/>
      <c r="IQ34" s="2"/>
      <c r="IR34" s="2"/>
      <c r="IS34" s="2"/>
      <c r="IT34" s="2"/>
      <c r="IU34" s="2"/>
      <c r="IV34" s="2"/>
      <c r="IW34" s="2"/>
      <c r="IX34" s="66"/>
      <c r="IY34" s="67"/>
      <c r="IZ34" s="67"/>
      <c r="JA34" s="67"/>
      <c r="JB34" s="67"/>
      <c r="JC34" s="67"/>
      <c r="JD34" s="67"/>
      <c r="JE34" s="67"/>
      <c r="JF34" s="67"/>
      <c r="JG34" s="67"/>
      <c r="JH34" s="67"/>
      <c r="JI34" s="67"/>
      <c r="JJ34" s="67"/>
      <c r="JK34" s="67"/>
      <c r="JL34" s="67"/>
      <c r="JM34" s="67"/>
      <c r="JN34" s="67"/>
      <c r="JO34" s="67"/>
      <c r="JP34" s="67"/>
      <c r="JQ34" s="67"/>
      <c r="JR34" s="67"/>
      <c r="JS34" s="67"/>
      <c r="JT34" s="67"/>
      <c r="JU34" s="67"/>
      <c r="JV34" s="67"/>
      <c r="JW34" s="67"/>
      <c r="JX34" s="67"/>
      <c r="JY34" s="67"/>
      <c r="JZ34" s="67"/>
      <c r="KA34" s="67"/>
      <c r="KB34" s="67"/>
      <c r="KC34" s="67"/>
      <c r="KD34" s="67"/>
      <c r="KE34" s="67"/>
      <c r="KF34" s="67"/>
      <c r="KG34" s="67"/>
      <c r="KH34" s="67"/>
      <c r="KI34" s="67"/>
      <c r="KJ34" s="67"/>
      <c r="KK34" s="67"/>
      <c r="KL34" s="67"/>
      <c r="KM34" s="67"/>
      <c r="KN34" s="67"/>
      <c r="KO34" s="67"/>
      <c r="KP34" s="67"/>
      <c r="KQ34" s="67"/>
      <c r="KR34" s="67"/>
      <c r="KS34" s="67"/>
      <c r="KT34" s="67"/>
      <c r="KU34" s="67"/>
      <c r="KV34" s="67"/>
      <c r="KW34" s="67"/>
      <c r="KX34" s="67"/>
      <c r="KY34" s="67"/>
      <c r="KZ34" s="67"/>
      <c r="LA34" s="67"/>
      <c r="LB34" s="67"/>
      <c r="LC34" s="67"/>
      <c r="LD34" s="67"/>
      <c r="LE34" s="67"/>
      <c r="LF34" s="67"/>
      <c r="LG34" s="67"/>
      <c r="LH34" s="67"/>
      <c r="LI34" s="67"/>
      <c r="LJ34" s="67"/>
      <c r="LK34" s="67"/>
      <c r="LL34" s="67"/>
      <c r="LM34" s="67"/>
      <c r="LN34" s="67"/>
      <c r="LO34" s="67"/>
      <c r="LP34" s="67"/>
      <c r="LQ34" s="67"/>
      <c r="LR34" s="67"/>
      <c r="LS34" s="67"/>
      <c r="LT34" s="67"/>
      <c r="LU34" s="67"/>
      <c r="LV34" s="67"/>
      <c r="LW34" s="67"/>
      <c r="LX34" s="67"/>
      <c r="LY34" s="67"/>
      <c r="LZ34" s="67"/>
      <c r="MA34" s="67"/>
      <c r="MB34" s="67"/>
      <c r="MC34" s="67"/>
      <c r="MD34" s="67"/>
      <c r="ME34" s="67"/>
      <c r="MF34" s="67"/>
      <c r="MG34" s="67"/>
      <c r="MH34" s="67"/>
      <c r="MI34" s="67"/>
      <c r="MJ34" s="67"/>
      <c r="MK34" s="67"/>
      <c r="ML34" s="67"/>
      <c r="MM34" s="67"/>
      <c r="MN34" s="67"/>
      <c r="MO34" s="67"/>
      <c r="MP34" s="67"/>
      <c r="MQ34" s="67"/>
      <c r="MR34" s="67"/>
      <c r="MS34" s="67"/>
      <c r="MT34" s="67"/>
      <c r="MU34" s="67"/>
      <c r="MV34" s="67"/>
      <c r="MW34" s="67"/>
      <c r="MX34" s="67"/>
      <c r="MY34" s="67"/>
      <c r="MZ34" s="67"/>
      <c r="NA34" s="67"/>
      <c r="NB34" s="67"/>
      <c r="NC34" s="67"/>
      <c r="ND34" s="67"/>
      <c r="NE34" s="67"/>
      <c r="NF34" s="67"/>
      <c r="NG34" s="67"/>
      <c r="NH34" s="67"/>
      <c r="NI34" s="68"/>
      <c r="NJ34" s="2"/>
      <c r="NK34" s="2"/>
      <c r="NL34" s="2"/>
      <c r="NM34" s="2"/>
      <c r="NN34" s="2"/>
      <c r="NO34" s="2"/>
      <c r="NP34" s="2"/>
      <c r="NQ34" s="2"/>
      <c r="NR34" s="66"/>
      <c r="NS34" s="67"/>
      <c r="NT34" s="67"/>
      <c r="NU34" s="67"/>
      <c r="NV34" s="67"/>
      <c r="NW34" s="67"/>
      <c r="NX34" s="67"/>
      <c r="NY34" s="67"/>
      <c r="NZ34" s="67"/>
      <c r="OA34" s="67"/>
      <c r="OB34" s="67"/>
      <c r="OC34" s="67"/>
      <c r="OD34" s="67"/>
      <c r="OE34" s="67"/>
      <c r="OF34" s="67"/>
      <c r="OG34" s="67"/>
      <c r="OH34" s="67"/>
      <c r="OI34" s="67"/>
      <c r="OJ34" s="67"/>
      <c r="OK34" s="67"/>
      <c r="OL34" s="67"/>
      <c r="OM34" s="67"/>
      <c r="ON34" s="67"/>
      <c r="OO34" s="67"/>
      <c r="OP34" s="67"/>
      <c r="OQ34" s="67"/>
      <c r="OR34" s="67"/>
      <c r="OS34" s="67"/>
      <c r="OT34" s="67"/>
      <c r="OU34" s="67"/>
      <c r="OV34" s="67"/>
      <c r="OW34" s="67"/>
      <c r="OX34" s="67"/>
      <c r="OY34" s="67"/>
      <c r="OZ34" s="67"/>
      <c r="PA34" s="67"/>
      <c r="PB34" s="67"/>
      <c r="PC34" s="67"/>
      <c r="PD34" s="67"/>
      <c r="PE34" s="67"/>
      <c r="PF34" s="67"/>
      <c r="PG34" s="67"/>
      <c r="PH34" s="67"/>
      <c r="PI34" s="67"/>
      <c r="PJ34" s="67"/>
      <c r="PK34" s="67"/>
      <c r="PL34" s="67"/>
      <c r="PM34" s="67"/>
      <c r="PN34" s="67"/>
      <c r="PO34" s="67"/>
      <c r="PP34" s="67"/>
      <c r="PQ34" s="67"/>
      <c r="PR34" s="67"/>
      <c r="PS34" s="67"/>
      <c r="PT34" s="67"/>
      <c r="PU34" s="67"/>
      <c r="PV34" s="67"/>
      <c r="PW34" s="67"/>
      <c r="PX34" s="67"/>
      <c r="PY34" s="67"/>
      <c r="PZ34" s="67"/>
      <c r="QA34" s="67"/>
      <c r="QB34" s="67"/>
      <c r="QC34" s="67"/>
      <c r="QD34" s="67"/>
      <c r="QE34" s="67"/>
      <c r="QF34" s="67"/>
      <c r="QG34" s="67"/>
      <c r="QH34" s="67"/>
      <c r="QI34" s="67"/>
      <c r="QJ34" s="67"/>
      <c r="QK34" s="67"/>
      <c r="QL34" s="67"/>
      <c r="QM34" s="67"/>
      <c r="QN34" s="67"/>
      <c r="QO34" s="67"/>
      <c r="QP34" s="67"/>
      <c r="QQ34" s="67"/>
      <c r="QR34" s="67"/>
      <c r="QS34" s="67"/>
      <c r="QT34" s="67"/>
      <c r="QU34" s="67"/>
      <c r="QV34" s="67"/>
      <c r="QW34" s="67"/>
      <c r="QX34" s="67"/>
      <c r="QY34" s="67"/>
      <c r="QZ34" s="67"/>
      <c r="RA34" s="67"/>
      <c r="RB34" s="67"/>
      <c r="RC34" s="67"/>
      <c r="RD34" s="67"/>
      <c r="RE34" s="67"/>
      <c r="RF34" s="67"/>
      <c r="RG34" s="67"/>
      <c r="RH34" s="67"/>
      <c r="RI34" s="67"/>
      <c r="RJ34" s="67"/>
      <c r="RK34" s="67"/>
      <c r="RL34" s="67"/>
      <c r="RM34" s="67"/>
      <c r="RN34" s="67"/>
      <c r="RO34" s="67"/>
      <c r="RP34" s="67"/>
      <c r="RQ34" s="67"/>
      <c r="RR34" s="67"/>
      <c r="RS34" s="67"/>
      <c r="RT34" s="67"/>
      <c r="RU34" s="67"/>
      <c r="RV34" s="67"/>
      <c r="RW34" s="67"/>
      <c r="RX34" s="67"/>
      <c r="RY34" s="67"/>
      <c r="RZ34" s="67"/>
      <c r="SA34" s="67"/>
      <c r="SB34" s="67"/>
      <c r="SC34" s="68"/>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106</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115.05</v>
      </c>
      <c r="Y55" s="107"/>
      <c r="Z55" s="107"/>
      <c r="AA55" s="107"/>
      <c r="AB55" s="107"/>
      <c r="AC55" s="107"/>
      <c r="AD55" s="107"/>
      <c r="AE55" s="107"/>
      <c r="AF55" s="107"/>
      <c r="AG55" s="107"/>
      <c r="AH55" s="107"/>
      <c r="AI55" s="107"/>
      <c r="AJ55" s="107"/>
      <c r="AK55" s="107"/>
      <c r="AL55" s="107"/>
      <c r="AM55" s="107"/>
      <c r="AN55" s="107"/>
      <c r="AO55" s="107"/>
      <c r="AP55" s="107"/>
      <c r="AQ55" s="108"/>
      <c r="AR55" s="106">
        <f>データ!BM6</f>
        <v>116.4</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116.96</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115.54</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116.78</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25.2</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24.94</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24.86</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25.14</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24.87</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56.91</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56.74</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56.8</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62.5</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61.95</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78.98</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79.650000000000006</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76.73</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84.42</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84.94</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119.5</v>
      </c>
      <c r="Y56" s="107"/>
      <c r="Z56" s="107"/>
      <c r="AA56" s="107"/>
      <c r="AB56" s="107"/>
      <c r="AC56" s="107"/>
      <c r="AD56" s="107"/>
      <c r="AE56" s="107"/>
      <c r="AF56" s="107"/>
      <c r="AG56" s="107"/>
      <c r="AH56" s="107"/>
      <c r="AI56" s="107"/>
      <c r="AJ56" s="107"/>
      <c r="AK56" s="107"/>
      <c r="AL56" s="107"/>
      <c r="AM56" s="107"/>
      <c r="AN56" s="107"/>
      <c r="AO56" s="107"/>
      <c r="AP56" s="107"/>
      <c r="AQ56" s="108"/>
      <c r="AR56" s="106">
        <f>データ!BR6</f>
        <v>118.99</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119.17</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117.72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117.69</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16.91</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16.850000000000001</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16.8</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17.03</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17.07</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57.52</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57.55</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57.69</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58.56</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57.96</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79.7</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79.42</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79.2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80.5</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80.540000000000006</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6"/>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8"/>
      <c r="DV57" s="2"/>
      <c r="DW57" s="2"/>
      <c r="DX57" s="2"/>
      <c r="DY57" s="2"/>
      <c r="DZ57" s="2"/>
      <c r="EA57" s="2"/>
      <c r="EB57" s="2"/>
      <c r="EC57" s="2"/>
      <c r="ED57" s="66"/>
      <c r="EE57" s="67"/>
      <c r="EF57" s="67"/>
      <c r="EG57" s="67"/>
      <c r="EH57" s="67"/>
      <c r="EI57" s="67"/>
      <c r="EJ57" s="67"/>
      <c r="EK57" s="67"/>
      <c r="EL57" s="67"/>
      <c r="EM57" s="67"/>
      <c r="EN57" s="67"/>
      <c r="EO57" s="67"/>
      <c r="EP57" s="67"/>
      <c r="EQ57" s="67"/>
      <c r="ER57" s="67"/>
      <c r="ES57" s="67"/>
      <c r="ET57" s="67"/>
      <c r="EU57" s="67"/>
      <c r="EV57" s="67"/>
      <c r="EW57" s="67"/>
      <c r="EX57" s="67"/>
      <c r="EY57" s="67"/>
      <c r="EZ57" s="67"/>
      <c r="FA57" s="67"/>
      <c r="FB57" s="67"/>
      <c r="FC57" s="67"/>
      <c r="FD57" s="67"/>
      <c r="FE57" s="67"/>
      <c r="FF57" s="67"/>
      <c r="FG57" s="67"/>
      <c r="FH57" s="67"/>
      <c r="FI57" s="67"/>
      <c r="FJ57" s="67"/>
      <c r="FK57" s="67"/>
      <c r="FL57" s="67"/>
      <c r="FM57" s="67"/>
      <c r="FN57" s="67"/>
      <c r="FO57" s="67"/>
      <c r="FP57" s="67"/>
      <c r="FQ57" s="67"/>
      <c r="FR57" s="67"/>
      <c r="FS57" s="67"/>
      <c r="FT57" s="67"/>
      <c r="FU57" s="67"/>
      <c r="FV57" s="67"/>
      <c r="FW57" s="67"/>
      <c r="FX57" s="67"/>
      <c r="FY57" s="67"/>
      <c r="FZ57" s="67"/>
      <c r="GA57" s="67"/>
      <c r="GB57" s="67"/>
      <c r="GC57" s="67"/>
      <c r="GD57" s="67"/>
      <c r="GE57" s="67"/>
      <c r="GF57" s="67"/>
      <c r="GG57" s="67"/>
      <c r="GH57" s="67"/>
      <c r="GI57" s="67"/>
      <c r="GJ57" s="67"/>
      <c r="GK57" s="67"/>
      <c r="GL57" s="67"/>
      <c r="GM57" s="67"/>
      <c r="GN57" s="67"/>
      <c r="GO57" s="67"/>
      <c r="GP57" s="67"/>
      <c r="GQ57" s="67"/>
      <c r="GR57" s="67"/>
      <c r="GS57" s="67"/>
      <c r="GT57" s="67"/>
      <c r="GU57" s="67"/>
      <c r="GV57" s="67"/>
      <c r="GW57" s="67"/>
      <c r="GX57" s="67"/>
      <c r="GY57" s="67"/>
      <c r="GZ57" s="67"/>
      <c r="HA57" s="67"/>
      <c r="HB57" s="67"/>
      <c r="HC57" s="67"/>
      <c r="HD57" s="67"/>
      <c r="HE57" s="67"/>
      <c r="HF57" s="67"/>
      <c r="HG57" s="67"/>
      <c r="HH57" s="67"/>
      <c r="HI57" s="67"/>
      <c r="HJ57" s="67"/>
      <c r="HK57" s="67"/>
      <c r="HL57" s="67"/>
      <c r="HM57" s="67"/>
      <c r="HN57" s="67"/>
      <c r="HO57" s="67"/>
      <c r="HP57" s="67"/>
      <c r="HQ57" s="67"/>
      <c r="HR57" s="67"/>
      <c r="HS57" s="67"/>
      <c r="HT57" s="67"/>
      <c r="HU57" s="67"/>
      <c r="HV57" s="67"/>
      <c r="HW57" s="67"/>
      <c r="HX57" s="67"/>
      <c r="HY57" s="67"/>
      <c r="HZ57" s="67"/>
      <c r="IA57" s="67"/>
      <c r="IB57" s="67"/>
      <c r="IC57" s="67"/>
      <c r="ID57" s="67"/>
      <c r="IE57" s="67"/>
      <c r="IF57" s="67"/>
      <c r="IG57" s="67"/>
      <c r="IH57" s="67"/>
      <c r="II57" s="67"/>
      <c r="IJ57" s="67"/>
      <c r="IK57" s="67"/>
      <c r="IL57" s="67"/>
      <c r="IM57" s="67"/>
      <c r="IN57" s="67"/>
      <c r="IO57" s="68"/>
      <c r="IP57" s="2"/>
      <c r="IQ57" s="2"/>
      <c r="IR57" s="2"/>
      <c r="IS57" s="2"/>
      <c r="IT57" s="2"/>
      <c r="IU57" s="2"/>
      <c r="IV57" s="2"/>
      <c r="IW57" s="2"/>
      <c r="IX57" s="66"/>
      <c r="IY57" s="67"/>
      <c r="IZ57" s="67"/>
      <c r="JA57" s="67"/>
      <c r="JB57" s="67"/>
      <c r="JC57" s="67"/>
      <c r="JD57" s="67"/>
      <c r="JE57" s="67"/>
      <c r="JF57" s="67"/>
      <c r="JG57" s="67"/>
      <c r="JH57" s="67"/>
      <c r="JI57" s="67"/>
      <c r="JJ57" s="67"/>
      <c r="JK57" s="67"/>
      <c r="JL57" s="67"/>
      <c r="JM57" s="67"/>
      <c r="JN57" s="67"/>
      <c r="JO57" s="67"/>
      <c r="JP57" s="67"/>
      <c r="JQ57" s="67"/>
      <c r="JR57" s="67"/>
      <c r="JS57" s="67"/>
      <c r="JT57" s="67"/>
      <c r="JU57" s="67"/>
      <c r="JV57" s="67"/>
      <c r="JW57" s="67"/>
      <c r="JX57" s="67"/>
      <c r="JY57" s="67"/>
      <c r="JZ57" s="67"/>
      <c r="KA57" s="67"/>
      <c r="KB57" s="67"/>
      <c r="KC57" s="67"/>
      <c r="KD57" s="67"/>
      <c r="KE57" s="67"/>
      <c r="KF57" s="67"/>
      <c r="KG57" s="67"/>
      <c r="KH57" s="67"/>
      <c r="KI57" s="67"/>
      <c r="KJ57" s="67"/>
      <c r="KK57" s="67"/>
      <c r="KL57" s="67"/>
      <c r="KM57" s="67"/>
      <c r="KN57" s="67"/>
      <c r="KO57" s="67"/>
      <c r="KP57" s="67"/>
      <c r="KQ57" s="67"/>
      <c r="KR57" s="67"/>
      <c r="KS57" s="67"/>
      <c r="KT57" s="67"/>
      <c r="KU57" s="67"/>
      <c r="KV57" s="67"/>
      <c r="KW57" s="67"/>
      <c r="KX57" s="67"/>
      <c r="KY57" s="67"/>
      <c r="KZ57" s="67"/>
      <c r="LA57" s="67"/>
      <c r="LB57" s="67"/>
      <c r="LC57" s="67"/>
      <c r="LD57" s="67"/>
      <c r="LE57" s="67"/>
      <c r="LF57" s="67"/>
      <c r="LG57" s="67"/>
      <c r="LH57" s="67"/>
      <c r="LI57" s="67"/>
      <c r="LJ57" s="67"/>
      <c r="LK57" s="67"/>
      <c r="LL57" s="67"/>
      <c r="LM57" s="67"/>
      <c r="LN57" s="67"/>
      <c r="LO57" s="67"/>
      <c r="LP57" s="67"/>
      <c r="LQ57" s="67"/>
      <c r="LR57" s="67"/>
      <c r="LS57" s="67"/>
      <c r="LT57" s="67"/>
      <c r="LU57" s="67"/>
      <c r="LV57" s="67"/>
      <c r="LW57" s="67"/>
      <c r="LX57" s="67"/>
      <c r="LY57" s="67"/>
      <c r="LZ57" s="67"/>
      <c r="MA57" s="67"/>
      <c r="MB57" s="67"/>
      <c r="MC57" s="67"/>
      <c r="MD57" s="67"/>
      <c r="ME57" s="67"/>
      <c r="MF57" s="67"/>
      <c r="MG57" s="67"/>
      <c r="MH57" s="67"/>
      <c r="MI57" s="67"/>
      <c r="MJ57" s="67"/>
      <c r="MK57" s="67"/>
      <c r="ML57" s="67"/>
      <c r="MM57" s="67"/>
      <c r="MN57" s="67"/>
      <c r="MO57" s="67"/>
      <c r="MP57" s="67"/>
      <c r="MQ57" s="67"/>
      <c r="MR57" s="67"/>
      <c r="MS57" s="67"/>
      <c r="MT57" s="67"/>
      <c r="MU57" s="67"/>
      <c r="MV57" s="67"/>
      <c r="MW57" s="67"/>
      <c r="MX57" s="67"/>
      <c r="MY57" s="67"/>
      <c r="MZ57" s="67"/>
      <c r="NA57" s="67"/>
      <c r="NB57" s="67"/>
      <c r="NC57" s="67"/>
      <c r="ND57" s="67"/>
      <c r="NE57" s="67"/>
      <c r="NF57" s="67"/>
      <c r="NG57" s="67"/>
      <c r="NH57" s="67"/>
      <c r="NI57" s="68"/>
      <c r="NJ57" s="2"/>
      <c r="NK57" s="2"/>
      <c r="NL57" s="2"/>
      <c r="NM57" s="2"/>
      <c r="NN57" s="2"/>
      <c r="NO57" s="2"/>
      <c r="NP57" s="2"/>
      <c r="NQ57" s="2"/>
      <c r="NR57" s="66"/>
      <c r="NS57" s="67"/>
      <c r="NT57" s="67"/>
      <c r="NU57" s="67"/>
      <c r="NV57" s="67"/>
      <c r="NW57" s="67"/>
      <c r="NX57" s="67"/>
      <c r="NY57" s="67"/>
      <c r="NZ57" s="67"/>
      <c r="OA57" s="67"/>
      <c r="OB57" s="67"/>
      <c r="OC57" s="67"/>
      <c r="OD57" s="67"/>
      <c r="OE57" s="67"/>
      <c r="OF57" s="67"/>
      <c r="OG57" s="67"/>
      <c r="OH57" s="67"/>
      <c r="OI57" s="67"/>
      <c r="OJ57" s="67"/>
      <c r="OK57" s="67"/>
      <c r="OL57" s="67"/>
      <c r="OM57" s="67"/>
      <c r="ON57" s="67"/>
      <c r="OO57" s="67"/>
      <c r="OP57" s="67"/>
      <c r="OQ57" s="67"/>
      <c r="OR57" s="67"/>
      <c r="OS57" s="67"/>
      <c r="OT57" s="67"/>
      <c r="OU57" s="67"/>
      <c r="OV57" s="67"/>
      <c r="OW57" s="67"/>
      <c r="OX57" s="67"/>
      <c r="OY57" s="67"/>
      <c r="OZ57" s="67"/>
      <c r="PA57" s="67"/>
      <c r="PB57" s="67"/>
      <c r="PC57" s="67"/>
      <c r="PD57" s="67"/>
      <c r="PE57" s="67"/>
      <c r="PF57" s="67"/>
      <c r="PG57" s="67"/>
      <c r="PH57" s="67"/>
      <c r="PI57" s="67"/>
      <c r="PJ57" s="67"/>
      <c r="PK57" s="67"/>
      <c r="PL57" s="67"/>
      <c r="PM57" s="67"/>
      <c r="PN57" s="67"/>
      <c r="PO57" s="67"/>
      <c r="PP57" s="67"/>
      <c r="PQ57" s="67"/>
      <c r="PR57" s="67"/>
      <c r="PS57" s="67"/>
      <c r="PT57" s="67"/>
      <c r="PU57" s="67"/>
      <c r="PV57" s="67"/>
      <c r="PW57" s="67"/>
      <c r="PX57" s="67"/>
      <c r="PY57" s="67"/>
      <c r="PZ57" s="67"/>
      <c r="QA57" s="67"/>
      <c r="QB57" s="67"/>
      <c r="QC57" s="67"/>
      <c r="QD57" s="67"/>
      <c r="QE57" s="67"/>
      <c r="QF57" s="67"/>
      <c r="QG57" s="67"/>
      <c r="QH57" s="67"/>
      <c r="QI57" s="67"/>
      <c r="QJ57" s="67"/>
      <c r="QK57" s="67"/>
      <c r="QL57" s="67"/>
      <c r="QM57" s="67"/>
      <c r="QN57" s="67"/>
      <c r="QO57" s="67"/>
      <c r="QP57" s="67"/>
      <c r="QQ57" s="67"/>
      <c r="QR57" s="67"/>
      <c r="QS57" s="67"/>
      <c r="QT57" s="67"/>
      <c r="QU57" s="67"/>
      <c r="QV57" s="67"/>
      <c r="QW57" s="67"/>
      <c r="QX57" s="67"/>
      <c r="QY57" s="67"/>
      <c r="QZ57" s="67"/>
      <c r="RA57" s="67"/>
      <c r="RB57" s="67"/>
      <c r="RC57" s="67"/>
      <c r="RD57" s="67"/>
      <c r="RE57" s="67"/>
      <c r="RF57" s="67"/>
      <c r="RG57" s="67"/>
      <c r="RH57" s="67"/>
      <c r="RI57" s="67"/>
      <c r="RJ57" s="67"/>
      <c r="RK57" s="67"/>
      <c r="RL57" s="67"/>
      <c r="RM57" s="67"/>
      <c r="RN57" s="67"/>
      <c r="RO57" s="67"/>
      <c r="RP57" s="67"/>
      <c r="RQ57" s="67"/>
      <c r="RR57" s="67"/>
      <c r="RS57" s="67"/>
      <c r="RT57" s="67"/>
      <c r="RU57" s="67"/>
      <c r="RV57" s="67"/>
      <c r="RW57" s="67"/>
      <c r="RX57" s="67"/>
      <c r="RY57" s="67"/>
      <c r="RZ57" s="67"/>
      <c r="SA57" s="67"/>
      <c r="SB57" s="67"/>
      <c r="SC57" s="68"/>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104</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H27</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H28</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H29</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H30</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R01</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H27</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H28</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H29</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H30</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R01</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H27</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H28</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H29</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H30</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R01</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64.34</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65.42</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66.39</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67.099999999999994</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67.37</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12.67</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19.5</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23.2</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30.89</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33.159999999999997</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0.14000000000000001</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0.04</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0.08</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57.35</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57.93</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58.88</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59.48</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60.09</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37.619999999999997</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41.79</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43.44</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48.09</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50.93</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0.11</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0.32</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0.21</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0.13</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0.22</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6"/>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c r="ES82" s="67"/>
      <c r="ET82" s="67"/>
      <c r="EU82" s="67"/>
      <c r="EV82" s="67"/>
      <c r="EW82" s="67"/>
      <c r="EX82" s="67"/>
      <c r="EY82" s="67"/>
      <c r="EZ82" s="67"/>
      <c r="FA82" s="67"/>
      <c r="FB82" s="67"/>
      <c r="FC82" s="67"/>
      <c r="FD82" s="67"/>
      <c r="FE82" s="68"/>
      <c r="FF82" s="2"/>
      <c r="FG82" s="2"/>
      <c r="FH82" s="2"/>
      <c r="FI82" s="2"/>
      <c r="FJ82" s="2"/>
      <c r="FK82" s="2"/>
      <c r="FL82" s="2"/>
      <c r="FM82" s="2"/>
      <c r="FN82" s="2"/>
      <c r="FO82" s="2"/>
      <c r="FP82" s="2"/>
      <c r="FQ82" s="2"/>
      <c r="FR82" s="2"/>
      <c r="FS82" s="2"/>
      <c r="FT82" s="2"/>
      <c r="FU82" s="2"/>
      <c r="FV82" s="66"/>
      <c r="FW82" s="67"/>
      <c r="FX82" s="67"/>
      <c r="FY82" s="67"/>
      <c r="FZ82" s="67"/>
      <c r="GA82" s="67"/>
      <c r="GB82" s="67"/>
      <c r="GC82" s="67"/>
      <c r="GD82" s="67"/>
      <c r="GE82" s="67"/>
      <c r="GF82" s="67"/>
      <c r="GG82" s="67"/>
      <c r="GH82" s="67"/>
      <c r="GI82" s="67"/>
      <c r="GJ82" s="67"/>
      <c r="GK82" s="67"/>
      <c r="GL82" s="67"/>
      <c r="GM82" s="67"/>
      <c r="GN82" s="67"/>
      <c r="GO82" s="67"/>
      <c r="GP82" s="67"/>
      <c r="GQ82" s="67"/>
      <c r="GR82" s="67"/>
      <c r="GS82" s="67"/>
      <c r="GT82" s="67"/>
      <c r="GU82" s="67"/>
      <c r="GV82" s="67"/>
      <c r="GW82" s="67"/>
      <c r="GX82" s="67"/>
      <c r="GY82" s="67"/>
      <c r="GZ82" s="67"/>
      <c r="HA82" s="67"/>
      <c r="HB82" s="67"/>
      <c r="HC82" s="67"/>
      <c r="HD82" s="67"/>
      <c r="HE82" s="67"/>
      <c r="HF82" s="67"/>
      <c r="HG82" s="67"/>
      <c r="HH82" s="67"/>
      <c r="HI82" s="67"/>
      <c r="HJ82" s="67"/>
      <c r="HK82" s="67"/>
      <c r="HL82" s="67"/>
      <c r="HM82" s="67"/>
      <c r="HN82" s="67"/>
      <c r="HO82" s="67"/>
      <c r="HP82" s="67"/>
      <c r="HQ82" s="67"/>
      <c r="HR82" s="67"/>
      <c r="HS82" s="67"/>
      <c r="HT82" s="67"/>
      <c r="HU82" s="67"/>
      <c r="HV82" s="67"/>
      <c r="HW82" s="67"/>
      <c r="HX82" s="67"/>
      <c r="HY82" s="67"/>
      <c r="HZ82" s="67"/>
      <c r="IA82" s="67"/>
      <c r="IB82" s="67"/>
      <c r="IC82" s="67"/>
      <c r="ID82" s="67"/>
      <c r="IE82" s="67"/>
      <c r="IF82" s="67"/>
      <c r="IG82" s="67"/>
      <c r="IH82" s="67"/>
      <c r="II82" s="67"/>
      <c r="IJ82" s="67"/>
      <c r="IK82" s="67"/>
      <c r="IL82" s="67"/>
      <c r="IM82" s="67"/>
      <c r="IN82" s="67"/>
      <c r="IO82" s="67"/>
      <c r="IP82" s="67"/>
      <c r="IQ82" s="67"/>
      <c r="IR82" s="67"/>
      <c r="IS82" s="67"/>
      <c r="IT82" s="67"/>
      <c r="IU82" s="67"/>
      <c r="IV82" s="67"/>
      <c r="IW82" s="67"/>
      <c r="IX82" s="67"/>
      <c r="IY82" s="67"/>
      <c r="IZ82" s="67"/>
      <c r="JA82" s="67"/>
      <c r="JB82" s="67"/>
      <c r="JC82" s="67"/>
      <c r="JD82" s="67"/>
      <c r="JE82" s="67"/>
      <c r="JF82" s="67"/>
      <c r="JG82" s="67"/>
      <c r="JH82" s="67"/>
      <c r="JI82" s="67"/>
      <c r="JJ82" s="67"/>
      <c r="JK82" s="67"/>
      <c r="JL82" s="67"/>
      <c r="JM82" s="67"/>
      <c r="JN82" s="67"/>
      <c r="JO82" s="67"/>
      <c r="JP82" s="67"/>
      <c r="JQ82" s="67"/>
      <c r="JR82" s="67"/>
      <c r="JS82" s="67"/>
      <c r="JT82" s="67"/>
      <c r="JU82" s="67"/>
      <c r="JV82" s="67"/>
      <c r="JW82" s="67"/>
      <c r="JX82" s="67"/>
      <c r="JY82" s="67"/>
      <c r="JZ82" s="67"/>
      <c r="KA82" s="67"/>
      <c r="KB82" s="67"/>
      <c r="KC82" s="67"/>
      <c r="KD82" s="67"/>
      <c r="KE82" s="67"/>
      <c r="KF82" s="67"/>
      <c r="KG82" s="67"/>
      <c r="KH82" s="67"/>
      <c r="KI82" s="67"/>
      <c r="KJ82" s="67"/>
      <c r="KK82" s="67"/>
      <c r="KL82" s="67"/>
      <c r="KM82" s="67"/>
      <c r="KN82" s="67"/>
      <c r="KO82" s="67"/>
      <c r="KP82" s="67"/>
      <c r="KQ82" s="67"/>
      <c r="KR82" s="67"/>
      <c r="KS82" s="67"/>
      <c r="KT82" s="67"/>
      <c r="KU82" s="67"/>
      <c r="KV82" s="67"/>
      <c r="KW82" s="67"/>
      <c r="KX82" s="67"/>
      <c r="KY82" s="67"/>
      <c r="KZ82" s="67"/>
      <c r="LA82" s="67"/>
      <c r="LB82" s="67"/>
      <c r="LC82" s="67"/>
      <c r="LD82" s="67"/>
      <c r="LE82" s="67"/>
      <c r="LF82" s="67"/>
      <c r="LG82" s="67"/>
      <c r="LH82" s="67"/>
      <c r="LI82" s="67"/>
      <c r="LJ82" s="67"/>
      <c r="LK82" s="67"/>
      <c r="LL82" s="67"/>
      <c r="LM82" s="67"/>
      <c r="LN82" s="67"/>
      <c r="LO82" s="67"/>
      <c r="LP82" s="67"/>
      <c r="LQ82" s="68"/>
      <c r="LR82" s="2"/>
      <c r="LS82" s="2"/>
      <c r="LT82" s="2"/>
      <c r="LU82" s="2"/>
      <c r="LV82" s="2"/>
      <c r="LW82" s="2"/>
      <c r="LX82" s="2"/>
      <c r="LY82" s="2"/>
      <c r="LZ82" s="2"/>
      <c r="MA82" s="2"/>
      <c r="MB82" s="2"/>
      <c r="MC82" s="2"/>
      <c r="MD82" s="2"/>
      <c r="ME82" s="2"/>
      <c r="MF82" s="2"/>
      <c r="MG82" s="2"/>
      <c r="MH82" s="66"/>
      <c r="MI82" s="67"/>
      <c r="MJ82" s="67"/>
      <c r="MK82" s="67"/>
      <c r="ML82" s="67"/>
      <c r="MM82" s="67"/>
      <c r="MN82" s="67"/>
      <c r="MO82" s="67"/>
      <c r="MP82" s="67"/>
      <c r="MQ82" s="67"/>
      <c r="MR82" s="67"/>
      <c r="MS82" s="67"/>
      <c r="MT82" s="67"/>
      <c r="MU82" s="67"/>
      <c r="MV82" s="67"/>
      <c r="MW82" s="67"/>
      <c r="MX82" s="67"/>
      <c r="MY82" s="67"/>
      <c r="MZ82" s="67"/>
      <c r="NA82" s="67"/>
      <c r="NB82" s="67"/>
      <c r="NC82" s="67"/>
      <c r="ND82" s="67"/>
      <c r="NE82" s="67"/>
      <c r="NF82" s="67"/>
      <c r="NG82" s="67"/>
      <c r="NH82" s="67"/>
      <c r="NI82" s="67"/>
      <c r="NJ82" s="67"/>
      <c r="NK82" s="67"/>
      <c r="NL82" s="67"/>
      <c r="NM82" s="67"/>
      <c r="NN82" s="67"/>
      <c r="NO82" s="67"/>
      <c r="NP82" s="67"/>
      <c r="NQ82" s="67"/>
      <c r="NR82" s="67"/>
      <c r="NS82" s="67"/>
      <c r="NT82" s="67"/>
      <c r="NU82" s="67"/>
      <c r="NV82" s="67"/>
      <c r="NW82" s="67"/>
      <c r="NX82" s="67"/>
      <c r="NY82" s="67"/>
      <c r="NZ82" s="67"/>
      <c r="OA82" s="67"/>
      <c r="OB82" s="67"/>
      <c r="OC82" s="67"/>
      <c r="OD82" s="67"/>
      <c r="OE82" s="67"/>
      <c r="OF82" s="67"/>
      <c r="OG82" s="67"/>
      <c r="OH82" s="67"/>
      <c r="OI82" s="67"/>
      <c r="OJ82" s="67"/>
      <c r="OK82" s="67"/>
      <c r="OL82" s="67"/>
      <c r="OM82" s="67"/>
      <c r="ON82" s="67"/>
      <c r="OO82" s="67"/>
      <c r="OP82" s="67"/>
      <c r="OQ82" s="67"/>
      <c r="OR82" s="67"/>
      <c r="OS82" s="67"/>
      <c r="OT82" s="67"/>
      <c r="OU82" s="67"/>
      <c r="OV82" s="67"/>
      <c r="OW82" s="67"/>
      <c r="OX82" s="67"/>
      <c r="OY82" s="67"/>
      <c r="OZ82" s="67"/>
      <c r="PA82" s="67"/>
      <c r="PB82" s="67"/>
      <c r="PC82" s="67"/>
      <c r="PD82" s="67"/>
      <c r="PE82" s="67"/>
      <c r="PF82" s="67"/>
      <c r="PG82" s="67"/>
      <c r="PH82" s="67"/>
      <c r="PI82" s="67"/>
      <c r="PJ82" s="67"/>
      <c r="PK82" s="67"/>
      <c r="PL82" s="67"/>
      <c r="PM82" s="67"/>
      <c r="PN82" s="67"/>
      <c r="PO82" s="67"/>
      <c r="PP82" s="67"/>
      <c r="PQ82" s="67"/>
      <c r="PR82" s="67"/>
      <c r="PS82" s="67"/>
      <c r="PT82" s="67"/>
      <c r="PU82" s="67"/>
      <c r="PV82" s="67"/>
      <c r="PW82" s="67"/>
      <c r="PX82" s="67"/>
      <c r="PY82" s="67"/>
      <c r="PZ82" s="67"/>
      <c r="QA82" s="67"/>
      <c r="QB82" s="67"/>
      <c r="QC82" s="67"/>
      <c r="QD82" s="67"/>
      <c r="QE82" s="67"/>
      <c r="QF82" s="67"/>
      <c r="QG82" s="67"/>
      <c r="QH82" s="67"/>
      <c r="QI82" s="67"/>
      <c r="QJ82" s="67"/>
      <c r="QK82" s="67"/>
      <c r="QL82" s="67"/>
      <c r="QM82" s="67"/>
      <c r="QN82" s="67"/>
      <c r="QO82" s="67"/>
      <c r="QP82" s="67"/>
      <c r="QQ82" s="67"/>
      <c r="QR82" s="67"/>
      <c r="QS82" s="67"/>
      <c r="QT82" s="67"/>
      <c r="QU82" s="67"/>
      <c r="QV82" s="67"/>
      <c r="QW82" s="67"/>
      <c r="QX82" s="67"/>
      <c r="QY82" s="67"/>
      <c r="QZ82" s="67"/>
      <c r="RA82" s="67"/>
      <c r="RB82" s="67"/>
      <c r="RC82" s="67"/>
      <c r="RD82" s="67"/>
      <c r="RE82" s="67"/>
      <c r="RF82" s="67"/>
      <c r="RG82" s="67"/>
      <c r="RH82" s="67"/>
      <c r="RI82" s="67"/>
      <c r="RJ82" s="67"/>
      <c r="RK82" s="67"/>
      <c r="RL82" s="67"/>
      <c r="RM82" s="67"/>
      <c r="RN82" s="67"/>
      <c r="RO82" s="67"/>
      <c r="RP82" s="67"/>
      <c r="RQ82" s="67"/>
      <c r="RR82" s="67"/>
      <c r="RS82" s="67"/>
      <c r="RT82" s="67"/>
      <c r="RU82" s="67"/>
      <c r="RV82" s="67"/>
      <c r="RW82" s="67"/>
      <c r="RX82" s="67"/>
      <c r="RY82" s="67"/>
      <c r="RZ82" s="67"/>
      <c r="SA82" s="67"/>
      <c r="SB82" s="67"/>
      <c r="SC82" s="68"/>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9" t="s">
        <v>29</v>
      </c>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t="s">
        <v>30</v>
      </c>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t="s">
        <v>31</v>
      </c>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t="s">
        <v>32</v>
      </c>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t="s">
        <v>33</v>
      </c>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t="s">
        <v>34</v>
      </c>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t="s">
        <v>35</v>
      </c>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t="s">
        <v>36</v>
      </c>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t="s">
        <v>29</v>
      </c>
      <c r="HL89" s="69"/>
      <c r="HM89" s="69"/>
      <c r="HN89" s="69"/>
      <c r="HO89" s="69"/>
      <c r="HP89" s="69"/>
      <c r="HQ89" s="69"/>
      <c r="HR89" s="69"/>
      <c r="HS89" s="69"/>
      <c r="HT89" s="69"/>
      <c r="HU89" s="69"/>
      <c r="HV89" s="69"/>
      <c r="HW89" s="69"/>
      <c r="HX89" s="69"/>
      <c r="HY89" s="69"/>
      <c r="HZ89" s="69"/>
      <c r="IA89" s="69"/>
      <c r="IB89" s="69"/>
      <c r="IC89" s="69"/>
      <c r="ID89" s="69"/>
      <c r="IE89" s="69"/>
      <c r="IF89" s="69"/>
      <c r="IG89" s="69"/>
      <c r="IH89" s="69"/>
      <c r="II89" s="69"/>
      <c r="IJ89" s="69"/>
      <c r="IK89" s="69"/>
      <c r="IL89" s="69" t="s">
        <v>30</v>
      </c>
      <c r="IM89" s="69"/>
      <c r="IN89" s="69"/>
      <c r="IO89" s="69"/>
      <c r="IP89" s="69"/>
      <c r="IQ89" s="69"/>
      <c r="IR89" s="69"/>
      <c r="IS89" s="69"/>
      <c r="IT89" s="69"/>
      <c r="IU89" s="69"/>
      <c r="IV89" s="69"/>
      <c r="IW89" s="69"/>
      <c r="IX89" s="69"/>
      <c r="IY89" s="69"/>
      <c r="IZ89" s="69"/>
      <c r="JA89" s="69"/>
      <c r="JB89" s="69"/>
      <c r="JC89" s="69"/>
      <c r="JD89" s="69"/>
      <c r="JE89" s="69"/>
      <c r="JF89" s="69"/>
      <c r="JG89" s="69"/>
      <c r="JH89" s="69"/>
      <c r="JI89" s="69"/>
      <c r="JJ89" s="69"/>
      <c r="JK89" s="69"/>
      <c r="JL89" s="69"/>
      <c r="JM89" s="69" t="s">
        <v>31</v>
      </c>
      <c r="JN89" s="69"/>
      <c r="JO89" s="69"/>
      <c r="JP89" s="69"/>
      <c r="JQ89" s="69"/>
      <c r="JR89" s="69"/>
      <c r="JS89" s="69"/>
      <c r="JT89" s="69"/>
      <c r="JU89" s="69"/>
      <c r="JV89" s="69"/>
      <c r="JW89" s="69"/>
      <c r="JX89" s="69"/>
      <c r="JY89" s="69"/>
      <c r="JZ89" s="69"/>
      <c r="KA89" s="69"/>
      <c r="KB89" s="69"/>
      <c r="KC89" s="69"/>
      <c r="KD89" s="69"/>
      <c r="KE89" s="69"/>
      <c r="KF89" s="69"/>
      <c r="KG89" s="69"/>
      <c r="KH89" s="69"/>
      <c r="KI89" s="69"/>
      <c r="KJ89" s="69"/>
      <c r="KK89" s="69"/>
      <c r="KL89" s="69"/>
      <c r="KM89" s="69"/>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70" t="str">
        <f>データ!AD6</f>
        <v>【119.03】</v>
      </c>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t="str">
        <f>データ!AO6</f>
        <v>【25.49】</v>
      </c>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t="str">
        <f>データ!AZ6</f>
        <v>【420.52】</v>
      </c>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t="str">
        <f>データ!BK6</f>
        <v>【238.81】</v>
      </c>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t="str">
        <f>データ!BV6</f>
        <v>【115.00】</v>
      </c>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t="str">
        <f>データ!CG6</f>
        <v>【18.60】</v>
      </c>
      <c r="EI90" s="70"/>
      <c r="EJ90" s="70"/>
      <c r="EK90" s="70"/>
      <c r="EL90" s="70"/>
      <c r="EM90" s="70"/>
      <c r="EN90" s="70"/>
      <c r="EO90" s="70"/>
      <c r="EP90" s="70"/>
      <c r="EQ90" s="70"/>
      <c r="ER90" s="70"/>
      <c r="ES90" s="70"/>
      <c r="ET90" s="70"/>
      <c r="EU90" s="70"/>
      <c r="EV90" s="70"/>
      <c r="EW90" s="70"/>
      <c r="EX90" s="70"/>
      <c r="EY90" s="70"/>
      <c r="EZ90" s="70"/>
      <c r="FA90" s="70"/>
      <c r="FB90" s="70"/>
      <c r="FC90" s="70"/>
      <c r="FD90" s="70"/>
      <c r="FE90" s="70"/>
      <c r="FF90" s="70"/>
      <c r="FG90" s="70"/>
      <c r="FH90" s="70"/>
      <c r="FI90" s="70" t="str">
        <f>データ!CR6</f>
        <v>【55.21】</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70" t="str">
        <f>データ!DC6</f>
        <v>【77.39】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70" t="str">
        <f>データ!DN6</f>
        <v>【59.23】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70" t="str">
        <f>データ!DY6</f>
        <v>【47.77】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70" t="str">
        <f>データ!EJ6</f>
        <v>【0.34】</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efCKTJYKUdOWfuVcAYYBaaO3Fm1qKXxKWF6FruFuVj44ICEPe2AvKtHrnBg6mdeG3z3QGHrdTD/RVJ6QkS/3Q==" saltValue="szHKRTTptfKoq0wKQEyw4Q=="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116.56</v>
      </c>
      <c r="U6" s="52">
        <f>U7</f>
        <v>118.62</v>
      </c>
      <c r="V6" s="52">
        <f>V7</f>
        <v>118.3</v>
      </c>
      <c r="W6" s="52">
        <f>W7</f>
        <v>117.49</v>
      </c>
      <c r="X6" s="52">
        <f t="shared" si="3"/>
        <v>118.47</v>
      </c>
      <c r="Y6" s="52">
        <f t="shared" si="3"/>
        <v>123.35</v>
      </c>
      <c r="Z6" s="52">
        <f t="shared" si="3"/>
        <v>121.58</v>
      </c>
      <c r="AA6" s="52">
        <f t="shared" si="3"/>
        <v>121.19</v>
      </c>
      <c r="AB6" s="52">
        <f t="shared" si="3"/>
        <v>120.32</v>
      </c>
      <c r="AC6" s="52">
        <f t="shared" si="3"/>
        <v>119.89</v>
      </c>
      <c r="AD6" s="50" t="str">
        <f>IF(AD7="-","【-】","【"&amp;SUBSTITUTE(TEXT(AD7,"#,##0.00"),"-","△")&amp;"】")</f>
        <v>【119.03】</v>
      </c>
      <c r="AE6" s="52">
        <f t="shared" si="3"/>
        <v>0</v>
      </c>
      <c r="AF6" s="52">
        <f>AF7</f>
        <v>0</v>
      </c>
      <c r="AG6" s="52">
        <f>AG7</f>
        <v>0</v>
      </c>
      <c r="AH6" s="52">
        <f>AH7</f>
        <v>0</v>
      </c>
      <c r="AI6" s="52">
        <f t="shared" si="3"/>
        <v>0</v>
      </c>
      <c r="AJ6" s="52">
        <f t="shared" si="3"/>
        <v>23.81</v>
      </c>
      <c r="AK6" s="52">
        <f t="shared" si="3"/>
        <v>22.44</v>
      </c>
      <c r="AL6" s="52">
        <f t="shared" si="3"/>
        <v>18.82</v>
      </c>
      <c r="AM6" s="52">
        <f t="shared" si="3"/>
        <v>17.88</v>
      </c>
      <c r="AN6" s="52">
        <f t="shared" si="3"/>
        <v>16.670000000000002</v>
      </c>
      <c r="AO6" s="50" t="str">
        <f>IF(AO7="-","【-】","【"&amp;SUBSTITUTE(TEXT(AO7,"#,##0.00"),"-","△")&amp;"】")</f>
        <v>【25.49】</v>
      </c>
      <c r="AP6" s="52">
        <f t="shared" si="3"/>
        <v>90.51</v>
      </c>
      <c r="AQ6" s="52">
        <f>AQ7</f>
        <v>117.4</v>
      </c>
      <c r="AR6" s="52">
        <f>AR7</f>
        <v>131.91999999999999</v>
      </c>
      <c r="AS6" s="52">
        <f>AS7</f>
        <v>126.83</v>
      </c>
      <c r="AT6" s="52">
        <f t="shared" si="3"/>
        <v>125.48</v>
      </c>
      <c r="AU6" s="52">
        <f t="shared" si="3"/>
        <v>312.67</v>
      </c>
      <c r="AV6" s="52">
        <f t="shared" si="3"/>
        <v>345.05</v>
      </c>
      <c r="AW6" s="52">
        <f t="shared" si="3"/>
        <v>379.14</v>
      </c>
      <c r="AX6" s="52">
        <f t="shared" si="3"/>
        <v>394.58</v>
      </c>
      <c r="AY6" s="52">
        <f t="shared" si="3"/>
        <v>368.36</v>
      </c>
      <c r="AZ6" s="50" t="str">
        <f>IF(AZ7="-","【-】","【"&amp;SUBSTITUTE(TEXT(AZ7,"#,##0.00"),"-","△")&amp;"】")</f>
        <v>【420.52】</v>
      </c>
      <c r="BA6" s="52">
        <f t="shared" si="3"/>
        <v>316.64999999999998</v>
      </c>
      <c r="BB6" s="52">
        <f>BB7</f>
        <v>285.27999999999997</v>
      </c>
      <c r="BC6" s="52">
        <f>BC7</f>
        <v>266.79000000000002</v>
      </c>
      <c r="BD6" s="52">
        <f>BD7</f>
        <v>252.06</v>
      </c>
      <c r="BE6" s="52">
        <f t="shared" si="3"/>
        <v>249.1</v>
      </c>
      <c r="BF6" s="52">
        <f t="shared" si="3"/>
        <v>272.8</v>
      </c>
      <c r="BG6" s="52">
        <f t="shared" si="3"/>
        <v>255.89</v>
      </c>
      <c r="BH6" s="52">
        <f t="shared" si="3"/>
        <v>242.57</v>
      </c>
      <c r="BI6" s="52">
        <f t="shared" si="3"/>
        <v>235.79</v>
      </c>
      <c r="BJ6" s="52">
        <f t="shared" si="3"/>
        <v>227.51</v>
      </c>
      <c r="BK6" s="50" t="str">
        <f>IF(BK7="-","【-】","【"&amp;SUBSTITUTE(TEXT(BK7,"#,##0.00"),"-","△")&amp;"】")</f>
        <v>【238.81】</v>
      </c>
      <c r="BL6" s="52">
        <f t="shared" si="3"/>
        <v>115.05</v>
      </c>
      <c r="BM6" s="52">
        <f>BM7</f>
        <v>116.4</v>
      </c>
      <c r="BN6" s="52">
        <f>BN7</f>
        <v>116.96</v>
      </c>
      <c r="BO6" s="52">
        <f>BO7</f>
        <v>115.54</v>
      </c>
      <c r="BP6" s="52">
        <f t="shared" si="3"/>
        <v>116.78</v>
      </c>
      <c r="BQ6" s="52">
        <f t="shared" si="3"/>
        <v>119.5</v>
      </c>
      <c r="BR6" s="52">
        <f t="shared" si="3"/>
        <v>118.99</v>
      </c>
      <c r="BS6" s="52">
        <f t="shared" si="3"/>
        <v>119.17</v>
      </c>
      <c r="BT6" s="52">
        <f t="shared" si="3"/>
        <v>117.72</v>
      </c>
      <c r="BU6" s="52">
        <f t="shared" si="3"/>
        <v>117.69</v>
      </c>
      <c r="BV6" s="50" t="str">
        <f>IF(BV7="-","【-】","【"&amp;SUBSTITUTE(TEXT(BV7,"#,##0.00"),"-","△")&amp;"】")</f>
        <v>【115.00】</v>
      </c>
      <c r="BW6" s="52">
        <f t="shared" si="3"/>
        <v>25.2</v>
      </c>
      <c r="BX6" s="52">
        <f>BX7</f>
        <v>24.94</v>
      </c>
      <c r="BY6" s="52">
        <f>BY7</f>
        <v>24.86</v>
      </c>
      <c r="BZ6" s="52">
        <f>BZ7</f>
        <v>25.14</v>
      </c>
      <c r="CA6" s="52">
        <f t="shared" si="3"/>
        <v>24.87</v>
      </c>
      <c r="CB6" s="52">
        <f t="shared" si="3"/>
        <v>16.91</v>
      </c>
      <c r="CC6" s="52">
        <f t="shared" si="3"/>
        <v>16.850000000000001</v>
      </c>
      <c r="CD6" s="52">
        <f t="shared" si="3"/>
        <v>16.8</v>
      </c>
      <c r="CE6" s="52">
        <f t="shared" si="3"/>
        <v>17.03</v>
      </c>
      <c r="CF6" s="52">
        <f t="shared" ref="CF6" si="4">CF7</f>
        <v>17.07</v>
      </c>
      <c r="CG6" s="50" t="str">
        <f>IF(CG7="-","【-】","【"&amp;SUBSTITUTE(TEXT(CG7,"#,##0.00"),"-","△")&amp;"】")</f>
        <v>【18.60】</v>
      </c>
      <c r="CH6" s="52">
        <f t="shared" ref="CH6:CQ6" si="5">CH7</f>
        <v>56.91</v>
      </c>
      <c r="CI6" s="52">
        <f>CI7</f>
        <v>56.74</v>
      </c>
      <c r="CJ6" s="52">
        <f>CJ7</f>
        <v>56.8</v>
      </c>
      <c r="CK6" s="52">
        <f>CK7</f>
        <v>62.5</v>
      </c>
      <c r="CL6" s="52">
        <f t="shared" si="5"/>
        <v>61.95</v>
      </c>
      <c r="CM6" s="52">
        <f t="shared" si="5"/>
        <v>57.52</v>
      </c>
      <c r="CN6" s="52">
        <f t="shared" si="5"/>
        <v>57.55</v>
      </c>
      <c r="CO6" s="52">
        <f t="shared" si="5"/>
        <v>57.69</v>
      </c>
      <c r="CP6" s="52">
        <f t="shared" si="5"/>
        <v>58.56</v>
      </c>
      <c r="CQ6" s="52">
        <f t="shared" si="5"/>
        <v>57.96</v>
      </c>
      <c r="CR6" s="50" t="str">
        <f>IF(CR7="-","【-】","【"&amp;SUBSTITUTE(TEXT(CR7,"#,##0.00"),"-","△")&amp;"】")</f>
        <v>【55.21】</v>
      </c>
      <c r="CS6" s="52">
        <f t="shared" ref="CS6:DB6" si="6">CS7</f>
        <v>78.98</v>
      </c>
      <c r="CT6" s="52">
        <f>CT7</f>
        <v>79.650000000000006</v>
      </c>
      <c r="CU6" s="52">
        <f>CU7</f>
        <v>76.73</v>
      </c>
      <c r="CV6" s="52">
        <f>CV7</f>
        <v>84.42</v>
      </c>
      <c r="CW6" s="52">
        <f t="shared" si="6"/>
        <v>84.94</v>
      </c>
      <c r="CX6" s="52">
        <f t="shared" si="6"/>
        <v>79.7</v>
      </c>
      <c r="CY6" s="52">
        <f t="shared" si="6"/>
        <v>79.42</v>
      </c>
      <c r="CZ6" s="52">
        <f t="shared" si="6"/>
        <v>79.2</v>
      </c>
      <c r="DA6" s="52">
        <f t="shared" si="6"/>
        <v>80.5</v>
      </c>
      <c r="DB6" s="52">
        <f t="shared" si="6"/>
        <v>80.540000000000006</v>
      </c>
      <c r="DC6" s="50" t="str">
        <f>IF(DC7="-","【-】","【"&amp;SUBSTITUTE(TEXT(DC7,"#,##0.00"),"-","△")&amp;"】")</f>
        <v>【77.39】</v>
      </c>
      <c r="DD6" s="52">
        <f t="shared" ref="DD6:DM6" si="7">DD7</f>
        <v>64.34</v>
      </c>
      <c r="DE6" s="52">
        <f>DE7</f>
        <v>65.42</v>
      </c>
      <c r="DF6" s="52">
        <f>DF7</f>
        <v>66.39</v>
      </c>
      <c r="DG6" s="52">
        <f>DG7</f>
        <v>67.099999999999994</v>
      </c>
      <c r="DH6" s="52">
        <f t="shared" si="7"/>
        <v>67.37</v>
      </c>
      <c r="DI6" s="52">
        <f t="shared" si="7"/>
        <v>57.35</v>
      </c>
      <c r="DJ6" s="52">
        <f t="shared" si="7"/>
        <v>57.93</v>
      </c>
      <c r="DK6" s="52">
        <f t="shared" si="7"/>
        <v>58.88</v>
      </c>
      <c r="DL6" s="52">
        <f t="shared" si="7"/>
        <v>59.48</v>
      </c>
      <c r="DM6" s="52">
        <f t="shared" si="7"/>
        <v>60.09</v>
      </c>
      <c r="DN6" s="50" t="str">
        <f>IF(DN7="-","【-】","【"&amp;SUBSTITUTE(TEXT(DN7,"#,##0.00"),"-","△")&amp;"】")</f>
        <v>【59.23】</v>
      </c>
      <c r="DO6" s="52">
        <f t="shared" ref="DO6:DX6" si="8">DO7</f>
        <v>12.67</v>
      </c>
      <c r="DP6" s="52">
        <f>DP7</f>
        <v>19.5</v>
      </c>
      <c r="DQ6" s="52">
        <f>DQ7</f>
        <v>23.2</v>
      </c>
      <c r="DR6" s="52">
        <f>DR7</f>
        <v>30.89</v>
      </c>
      <c r="DS6" s="52">
        <f t="shared" si="8"/>
        <v>33.159999999999997</v>
      </c>
      <c r="DT6" s="52">
        <f t="shared" si="8"/>
        <v>37.619999999999997</v>
      </c>
      <c r="DU6" s="52">
        <f t="shared" si="8"/>
        <v>41.79</v>
      </c>
      <c r="DV6" s="52">
        <f t="shared" si="8"/>
        <v>43.44</v>
      </c>
      <c r="DW6" s="52">
        <f t="shared" si="8"/>
        <v>48.09</v>
      </c>
      <c r="DX6" s="52">
        <f t="shared" si="8"/>
        <v>50.93</v>
      </c>
      <c r="DY6" s="50" t="str">
        <f>IF(DY7="-","【-】","【"&amp;SUBSTITUTE(TEXT(DY7,"#,##0.00"),"-","△")&amp;"】")</f>
        <v>【47.77】</v>
      </c>
      <c r="DZ6" s="52">
        <f t="shared" ref="DZ6:EI6" si="9">DZ7</f>
        <v>0</v>
      </c>
      <c r="EA6" s="52">
        <f>EA7</f>
        <v>0.14000000000000001</v>
      </c>
      <c r="EB6" s="52">
        <f>EB7</f>
        <v>0</v>
      </c>
      <c r="EC6" s="52">
        <f>EC7</f>
        <v>0.04</v>
      </c>
      <c r="ED6" s="52">
        <f t="shared" si="9"/>
        <v>0.08</v>
      </c>
      <c r="EE6" s="52">
        <f t="shared" si="9"/>
        <v>0.11</v>
      </c>
      <c r="EF6" s="52">
        <f t="shared" si="9"/>
        <v>0.32</v>
      </c>
      <c r="EG6" s="52">
        <f t="shared" si="9"/>
        <v>0.21</v>
      </c>
      <c r="EH6" s="52">
        <f t="shared" si="9"/>
        <v>0.13</v>
      </c>
      <c r="EI6" s="52">
        <f t="shared" si="9"/>
        <v>0.22</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1413600</v>
      </c>
      <c r="L7" s="54" t="s">
        <v>96</v>
      </c>
      <c r="M7" s="55">
        <v>4</v>
      </c>
      <c r="N7" s="55">
        <v>875748</v>
      </c>
      <c r="O7" s="56" t="s">
        <v>97</v>
      </c>
      <c r="P7" s="56">
        <v>66.8</v>
      </c>
      <c r="Q7" s="55">
        <v>369</v>
      </c>
      <c r="R7" s="55">
        <v>1200648</v>
      </c>
      <c r="S7" s="54" t="s">
        <v>98</v>
      </c>
      <c r="T7" s="57">
        <v>116.56</v>
      </c>
      <c r="U7" s="57">
        <v>118.62</v>
      </c>
      <c r="V7" s="57">
        <v>118.3</v>
      </c>
      <c r="W7" s="57">
        <v>117.49</v>
      </c>
      <c r="X7" s="57">
        <v>118.47</v>
      </c>
      <c r="Y7" s="57">
        <v>123.35</v>
      </c>
      <c r="Z7" s="57">
        <v>121.58</v>
      </c>
      <c r="AA7" s="57">
        <v>121.19</v>
      </c>
      <c r="AB7" s="57">
        <v>120.32</v>
      </c>
      <c r="AC7" s="58">
        <v>119.89</v>
      </c>
      <c r="AD7" s="57">
        <v>119.03</v>
      </c>
      <c r="AE7" s="57">
        <v>0</v>
      </c>
      <c r="AF7" s="57">
        <v>0</v>
      </c>
      <c r="AG7" s="57">
        <v>0</v>
      </c>
      <c r="AH7" s="57">
        <v>0</v>
      </c>
      <c r="AI7" s="57">
        <v>0</v>
      </c>
      <c r="AJ7" s="57">
        <v>23.81</v>
      </c>
      <c r="AK7" s="57">
        <v>22.44</v>
      </c>
      <c r="AL7" s="57">
        <v>18.82</v>
      </c>
      <c r="AM7" s="57">
        <v>17.88</v>
      </c>
      <c r="AN7" s="57">
        <v>16.670000000000002</v>
      </c>
      <c r="AO7" s="57">
        <v>25.49</v>
      </c>
      <c r="AP7" s="57">
        <v>90.51</v>
      </c>
      <c r="AQ7" s="57">
        <v>117.4</v>
      </c>
      <c r="AR7" s="57">
        <v>131.91999999999999</v>
      </c>
      <c r="AS7" s="57">
        <v>126.83</v>
      </c>
      <c r="AT7" s="57">
        <v>125.48</v>
      </c>
      <c r="AU7" s="57">
        <v>312.67</v>
      </c>
      <c r="AV7" s="57">
        <v>345.05</v>
      </c>
      <c r="AW7" s="57">
        <v>379.14</v>
      </c>
      <c r="AX7" s="57">
        <v>394.58</v>
      </c>
      <c r="AY7" s="57">
        <v>368.36</v>
      </c>
      <c r="AZ7" s="57">
        <v>420.52</v>
      </c>
      <c r="BA7" s="57">
        <v>316.64999999999998</v>
      </c>
      <c r="BB7" s="57">
        <v>285.27999999999997</v>
      </c>
      <c r="BC7" s="57">
        <v>266.79000000000002</v>
      </c>
      <c r="BD7" s="57">
        <v>252.06</v>
      </c>
      <c r="BE7" s="57">
        <v>249.1</v>
      </c>
      <c r="BF7" s="57">
        <v>272.8</v>
      </c>
      <c r="BG7" s="57">
        <v>255.89</v>
      </c>
      <c r="BH7" s="57">
        <v>242.57</v>
      </c>
      <c r="BI7" s="57">
        <v>235.79</v>
      </c>
      <c r="BJ7" s="57">
        <v>227.51</v>
      </c>
      <c r="BK7" s="57">
        <v>238.81</v>
      </c>
      <c r="BL7" s="57">
        <v>115.05</v>
      </c>
      <c r="BM7" s="57">
        <v>116.4</v>
      </c>
      <c r="BN7" s="57">
        <v>116.96</v>
      </c>
      <c r="BO7" s="57">
        <v>115.54</v>
      </c>
      <c r="BP7" s="57">
        <v>116.78</v>
      </c>
      <c r="BQ7" s="57">
        <v>119.5</v>
      </c>
      <c r="BR7" s="57">
        <v>118.99</v>
      </c>
      <c r="BS7" s="57">
        <v>119.17</v>
      </c>
      <c r="BT7" s="57">
        <v>117.72</v>
      </c>
      <c r="BU7" s="57">
        <v>117.69</v>
      </c>
      <c r="BV7" s="57">
        <v>115</v>
      </c>
      <c r="BW7" s="57">
        <v>25.2</v>
      </c>
      <c r="BX7" s="57">
        <v>24.94</v>
      </c>
      <c r="BY7" s="57">
        <v>24.86</v>
      </c>
      <c r="BZ7" s="57">
        <v>25.14</v>
      </c>
      <c r="CA7" s="57">
        <v>24.87</v>
      </c>
      <c r="CB7" s="57">
        <v>16.91</v>
      </c>
      <c r="CC7" s="57">
        <v>16.850000000000001</v>
      </c>
      <c r="CD7" s="57">
        <v>16.8</v>
      </c>
      <c r="CE7" s="57">
        <v>17.03</v>
      </c>
      <c r="CF7" s="57">
        <v>17.07</v>
      </c>
      <c r="CG7" s="57">
        <v>18.600000000000001</v>
      </c>
      <c r="CH7" s="57">
        <v>56.91</v>
      </c>
      <c r="CI7" s="57">
        <v>56.74</v>
      </c>
      <c r="CJ7" s="57">
        <v>56.8</v>
      </c>
      <c r="CK7" s="57">
        <v>62.5</v>
      </c>
      <c r="CL7" s="57">
        <v>61.95</v>
      </c>
      <c r="CM7" s="57">
        <v>57.52</v>
      </c>
      <c r="CN7" s="57">
        <v>57.55</v>
      </c>
      <c r="CO7" s="57">
        <v>57.69</v>
      </c>
      <c r="CP7" s="57">
        <v>58.56</v>
      </c>
      <c r="CQ7" s="57">
        <v>57.96</v>
      </c>
      <c r="CR7" s="57">
        <v>55.21</v>
      </c>
      <c r="CS7" s="57">
        <v>78.98</v>
      </c>
      <c r="CT7" s="57">
        <v>79.650000000000006</v>
      </c>
      <c r="CU7" s="57">
        <v>76.73</v>
      </c>
      <c r="CV7" s="57">
        <v>84.42</v>
      </c>
      <c r="CW7" s="57">
        <v>84.94</v>
      </c>
      <c r="CX7" s="57">
        <v>79.7</v>
      </c>
      <c r="CY7" s="57">
        <v>79.42</v>
      </c>
      <c r="CZ7" s="57">
        <v>79.2</v>
      </c>
      <c r="DA7" s="57">
        <v>80.5</v>
      </c>
      <c r="DB7" s="57">
        <v>80.540000000000006</v>
      </c>
      <c r="DC7" s="57">
        <v>77.39</v>
      </c>
      <c r="DD7" s="57">
        <v>64.34</v>
      </c>
      <c r="DE7" s="57">
        <v>65.42</v>
      </c>
      <c r="DF7" s="57">
        <v>66.39</v>
      </c>
      <c r="DG7" s="57">
        <v>67.099999999999994</v>
      </c>
      <c r="DH7" s="57">
        <v>67.37</v>
      </c>
      <c r="DI7" s="57">
        <v>57.35</v>
      </c>
      <c r="DJ7" s="57">
        <v>57.93</v>
      </c>
      <c r="DK7" s="57">
        <v>58.88</v>
      </c>
      <c r="DL7" s="57">
        <v>59.48</v>
      </c>
      <c r="DM7" s="57">
        <v>60.09</v>
      </c>
      <c r="DN7" s="57">
        <v>59.23</v>
      </c>
      <c r="DO7" s="57">
        <v>12.67</v>
      </c>
      <c r="DP7" s="57">
        <v>19.5</v>
      </c>
      <c r="DQ7" s="57">
        <v>23.2</v>
      </c>
      <c r="DR7" s="57">
        <v>30.89</v>
      </c>
      <c r="DS7" s="57">
        <v>33.159999999999997</v>
      </c>
      <c r="DT7" s="57">
        <v>37.619999999999997</v>
      </c>
      <c r="DU7" s="57">
        <v>41.79</v>
      </c>
      <c r="DV7" s="57">
        <v>43.44</v>
      </c>
      <c r="DW7" s="57">
        <v>48.09</v>
      </c>
      <c r="DX7" s="57">
        <v>50.93</v>
      </c>
      <c r="DY7" s="57">
        <v>47.77</v>
      </c>
      <c r="DZ7" s="57">
        <v>0</v>
      </c>
      <c r="EA7" s="57">
        <v>0.14000000000000001</v>
      </c>
      <c r="EB7" s="57">
        <v>0</v>
      </c>
      <c r="EC7" s="57">
        <v>0.04</v>
      </c>
      <c r="ED7" s="57">
        <v>0.08</v>
      </c>
      <c r="EE7" s="57">
        <v>0.11</v>
      </c>
      <c r="EF7" s="57">
        <v>0.32</v>
      </c>
      <c r="EG7" s="57">
        <v>0.21</v>
      </c>
      <c r="EH7" s="57">
        <v>0.13</v>
      </c>
      <c r="EI7" s="57">
        <v>0.22</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116.56</v>
      </c>
      <c r="V11" s="65">
        <f>IF(U6="-",NA(),U6)</f>
        <v>118.62</v>
      </c>
      <c r="W11" s="65">
        <f>IF(V6="-",NA(),V6)</f>
        <v>118.3</v>
      </c>
      <c r="X11" s="65">
        <f>IF(W6="-",NA(),W6)</f>
        <v>117.49</v>
      </c>
      <c r="Y11" s="65">
        <f>IF(X6="-",NA(),X6)</f>
        <v>118.47</v>
      </c>
      <c r="AE11" s="64" t="s">
        <v>23</v>
      </c>
      <c r="AF11" s="65">
        <f>IF(AE6="-",NA(),AE6)</f>
        <v>0</v>
      </c>
      <c r="AG11" s="65">
        <f>IF(AF6="-",NA(),AF6)</f>
        <v>0</v>
      </c>
      <c r="AH11" s="65">
        <f>IF(AG6="-",NA(),AG6)</f>
        <v>0</v>
      </c>
      <c r="AI11" s="65">
        <f>IF(AH6="-",NA(),AH6)</f>
        <v>0</v>
      </c>
      <c r="AJ11" s="65">
        <f>IF(AI6="-",NA(),AI6)</f>
        <v>0</v>
      </c>
      <c r="AP11" s="64" t="s">
        <v>23</v>
      </c>
      <c r="AQ11" s="65">
        <f>IF(AP6="-",NA(),AP6)</f>
        <v>90.51</v>
      </c>
      <c r="AR11" s="65">
        <f>IF(AQ6="-",NA(),AQ6)</f>
        <v>117.4</v>
      </c>
      <c r="AS11" s="65">
        <f>IF(AR6="-",NA(),AR6)</f>
        <v>131.91999999999999</v>
      </c>
      <c r="AT11" s="65">
        <f>IF(AS6="-",NA(),AS6)</f>
        <v>126.83</v>
      </c>
      <c r="AU11" s="65">
        <f>IF(AT6="-",NA(),AT6)</f>
        <v>125.48</v>
      </c>
      <c r="BA11" s="64" t="s">
        <v>23</v>
      </c>
      <c r="BB11" s="65">
        <f>IF(BA6="-",NA(),BA6)</f>
        <v>316.64999999999998</v>
      </c>
      <c r="BC11" s="65">
        <f>IF(BB6="-",NA(),BB6)</f>
        <v>285.27999999999997</v>
      </c>
      <c r="BD11" s="65">
        <f>IF(BC6="-",NA(),BC6)</f>
        <v>266.79000000000002</v>
      </c>
      <c r="BE11" s="65">
        <f>IF(BD6="-",NA(),BD6)</f>
        <v>252.06</v>
      </c>
      <c r="BF11" s="65">
        <f>IF(BE6="-",NA(),BE6)</f>
        <v>249.1</v>
      </c>
      <c r="BL11" s="64" t="s">
        <v>23</v>
      </c>
      <c r="BM11" s="65">
        <f>IF(BL6="-",NA(),BL6)</f>
        <v>115.05</v>
      </c>
      <c r="BN11" s="65">
        <f>IF(BM6="-",NA(),BM6)</f>
        <v>116.4</v>
      </c>
      <c r="BO11" s="65">
        <f>IF(BN6="-",NA(),BN6)</f>
        <v>116.96</v>
      </c>
      <c r="BP11" s="65">
        <f>IF(BO6="-",NA(),BO6)</f>
        <v>115.54</v>
      </c>
      <c r="BQ11" s="65">
        <f>IF(BP6="-",NA(),BP6)</f>
        <v>116.78</v>
      </c>
      <c r="BW11" s="64" t="s">
        <v>23</v>
      </c>
      <c r="BX11" s="65">
        <f>IF(BW6="-",NA(),BW6)</f>
        <v>25.2</v>
      </c>
      <c r="BY11" s="65">
        <f>IF(BX6="-",NA(),BX6)</f>
        <v>24.94</v>
      </c>
      <c r="BZ11" s="65">
        <f>IF(BY6="-",NA(),BY6)</f>
        <v>24.86</v>
      </c>
      <c r="CA11" s="65">
        <f>IF(BZ6="-",NA(),BZ6)</f>
        <v>25.14</v>
      </c>
      <c r="CB11" s="65">
        <f>IF(CA6="-",NA(),CA6)</f>
        <v>24.87</v>
      </c>
      <c r="CH11" s="64" t="s">
        <v>23</v>
      </c>
      <c r="CI11" s="65">
        <f>IF(CH6="-",NA(),CH6)</f>
        <v>56.91</v>
      </c>
      <c r="CJ11" s="65">
        <f>IF(CI6="-",NA(),CI6)</f>
        <v>56.74</v>
      </c>
      <c r="CK11" s="65">
        <f>IF(CJ6="-",NA(),CJ6)</f>
        <v>56.8</v>
      </c>
      <c r="CL11" s="65">
        <f>IF(CK6="-",NA(),CK6)</f>
        <v>62.5</v>
      </c>
      <c r="CM11" s="65">
        <f>IF(CL6="-",NA(),CL6)</f>
        <v>61.95</v>
      </c>
      <c r="CS11" s="64" t="s">
        <v>23</v>
      </c>
      <c r="CT11" s="65">
        <f>IF(CS6="-",NA(),CS6)</f>
        <v>78.98</v>
      </c>
      <c r="CU11" s="65">
        <f>IF(CT6="-",NA(),CT6)</f>
        <v>79.650000000000006</v>
      </c>
      <c r="CV11" s="65">
        <f>IF(CU6="-",NA(),CU6)</f>
        <v>76.73</v>
      </c>
      <c r="CW11" s="65">
        <f>IF(CV6="-",NA(),CV6)</f>
        <v>84.42</v>
      </c>
      <c r="CX11" s="65">
        <f>IF(CW6="-",NA(),CW6)</f>
        <v>84.94</v>
      </c>
      <c r="DD11" s="64" t="s">
        <v>23</v>
      </c>
      <c r="DE11" s="65">
        <f>IF(DD6="-",NA(),DD6)</f>
        <v>64.34</v>
      </c>
      <c r="DF11" s="65">
        <f>IF(DE6="-",NA(),DE6)</f>
        <v>65.42</v>
      </c>
      <c r="DG11" s="65">
        <f>IF(DF6="-",NA(),DF6)</f>
        <v>66.39</v>
      </c>
      <c r="DH11" s="65">
        <f>IF(DG6="-",NA(),DG6)</f>
        <v>67.099999999999994</v>
      </c>
      <c r="DI11" s="65">
        <f>IF(DH6="-",NA(),DH6)</f>
        <v>67.37</v>
      </c>
      <c r="DO11" s="64" t="s">
        <v>23</v>
      </c>
      <c r="DP11" s="65">
        <f>IF(DO6="-",NA(),DO6)</f>
        <v>12.67</v>
      </c>
      <c r="DQ11" s="65">
        <f>IF(DP6="-",NA(),DP6)</f>
        <v>19.5</v>
      </c>
      <c r="DR11" s="65">
        <f>IF(DQ6="-",NA(),DQ6)</f>
        <v>23.2</v>
      </c>
      <c r="DS11" s="65">
        <f>IF(DR6="-",NA(),DR6)</f>
        <v>30.89</v>
      </c>
      <c r="DT11" s="65">
        <f>IF(DS6="-",NA(),DS6)</f>
        <v>33.159999999999997</v>
      </c>
      <c r="DZ11" s="64" t="s">
        <v>23</v>
      </c>
      <c r="EA11" s="65">
        <f>IF(DZ6="-",NA(),DZ6)</f>
        <v>0</v>
      </c>
      <c r="EB11" s="65">
        <f>IF(EA6="-",NA(),EA6)</f>
        <v>0.14000000000000001</v>
      </c>
      <c r="EC11" s="65">
        <f>IF(EB6="-",NA(),EB6)</f>
        <v>0</v>
      </c>
      <c r="ED11" s="65">
        <f>IF(EC6="-",NA(),EC6)</f>
        <v>0.04</v>
      </c>
      <c r="EE11" s="65">
        <f>IF(ED6="-",NA(),ED6)</f>
        <v>0.08</v>
      </c>
    </row>
    <row r="12" spans="1:140" x14ac:dyDescent="0.15">
      <c r="T12" s="64" t="s">
        <v>24</v>
      </c>
      <c r="U12" s="65">
        <f>IF(Y6="-",NA(),Y6)</f>
        <v>123.35</v>
      </c>
      <c r="V12" s="65">
        <f>IF(Z6="-",NA(),Z6)</f>
        <v>121.58</v>
      </c>
      <c r="W12" s="65">
        <f>IF(AA6="-",NA(),AA6)</f>
        <v>121.19</v>
      </c>
      <c r="X12" s="65">
        <f>IF(AB6="-",NA(),AB6)</f>
        <v>120.32</v>
      </c>
      <c r="Y12" s="65">
        <f>IF(AC6="-",NA(),AC6)</f>
        <v>119.89</v>
      </c>
      <c r="AE12" s="64" t="s">
        <v>24</v>
      </c>
      <c r="AF12" s="65">
        <f>IF(AJ6="-",NA(),AJ6)</f>
        <v>23.81</v>
      </c>
      <c r="AG12" s="65">
        <f t="shared" ref="AG12:AJ12" si="10">IF(AK6="-",NA(),AK6)</f>
        <v>22.44</v>
      </c>
      <c r="AH12" s="65">
        <f t="shared" si="10"/>
        <v>18.82</v>
      </c>
      <c r="AI12" s="65">
        <f t="shared" si="10"/>
        <v>17.88</v>
      </c>
      <c r="AJ12" s="65">
        <f t="shared" si="10"/>
        <v>16.670000000000002</v>
      </c>
      <c r="AP12" s="64" t="s">
        <v>24</v>
      </c>
      <c r="AQ12" s="65">
        <f>IF(AU6="-",NA(),AU6)</f>
        <v>312.67</v>
      </c>
      <c r="AR12" s="65">
        <f t="shared" ref="AR12:AU12" si="11">IF(AV6="-",NA(),AV6)</f>
        <v>345.05</v>
      </c>
      <c r="AS12" s="65">
        <f t="shared" si="11"/>
        <v>379.14</v>
      </c>
      <c r="AT12" s="65">
        <f t="shared" si="11"/>
        <v>394.58</v>
      </c>
      <c r="AU12" s="65">
        <f t="shared" si="11"/>
        <v>368.36</v>
      </c>
      <c r="BA12" s="64" t="s">
        <v>24</v>
      </c>
      <c r="BB12" s="65">
        <f>IF(BF6="-",NA(),BF6)</f>
        <v>272.8</v>
      </c>
      <c r="BC12" s="65">
        <f t="shared" ref="BC12:BF12" si="12">IF(BG6="-",NA(),BG6)</f>
        <v>255.89</v>
      </c>
      <c r="BD12" s="65">
        <f t="shared" si="12"/>
        <v>242.57</v>
      </c>
      <c r="BE12" s="65">
        <f t="shared" si="12"/>
        <v>235.79</v>
      </c>
      <c r="BF12" s="65">
        <f t="shared" si="12"/>
        <v>227.51</v>
      </c>
      <c r="BL12" s="64" t="s">
        <v>24</v>
      </c>
      <c r="BM12" s="65">
        <f>IF(BQ6="-",NA(),BQ6)</f>
        <v>119.5</v>
      </c>
      <c r="BN12" s="65">
        <f t="shared" ref="BN12:BQ12" si="13">IF(BR6="-",NA(),BR6)</f>
        <v>118.99</v>
      </c>
      <c r="BO12" s="65">
        <f t="shared" si="13"/>
        <v>119.17</v>
      </c>
      <c r="BP12" s="65">
        <f t="shared" si="13"/>
        <v>117.72</v>
      </c>
      <c r="BQ12" s="65">
        <f t="shared" si="13"/>
        <v>117.69</v>
      </c>
      <c r="BW12" s="64" t="s">
        <v>24</v>
      </c>
      <c r="BX12" s="65">
        <f>IF(CB6="-",NA(),CB6)</f>
        <v>16.91</v>
      </c>
      <c r="BY12" s="65">
        <f t="shared" ref="BY12:CB12" si="14">IF(CC6="-",NA(),CC6)</f>
        <v>16.850000000000001</v>
      </c>
      <c r="BZ12" s="65">
        <f t="shared" si="14"/>
        <v>16.8</v>
      </c>
      <c r="CA12" s="65">
        <f t="shared" si="14"/>
        <v>17.03</v>
      </c>
      <c r="CB12" s="65">
        <f t="shared" si="14"/>
        <v>17.07</v>
      </c>
      <c r="CH12" s="64" t="s">
        <v>24</v>
      </c>
      <c r="CI12" s="65">
        <f>IF(CM6="-",NA(),CM6)</f>
        <v>57.52</v>
      </c>
      <c r="CJ12" s="65">
        <f t="shared" ref="CJ12:CM12" si="15">IF(CN6="-",NA(),CN6)</f>
        <v>57.55</v>
      </c>
      <c r="CK12" s="65">
        <f t="shared" si="15"/>
        <v>57.69</v>
      </c>
      <c r="CL12" s="65">
        <f t="shared" si="15"/>
        <v>58.56</v>
      </c>
      <c r="CM12" s="65">
        <f t="shared" si="15"/>
        <v>57.96</v>
      </c>
      <c r="CS12" s="64" t="s">
        <v>24</v>
      </c>
      <c r="CT12" s="65">
        <f>IF(CX6="-",NA(),CX6)</f>
        <v>79.7</v>
      </c>
      <c r="CU12" s="65">
        <f t="shared" ref="CU12:CX12" si="16">IF(CY6="-",NA(),CY6)</f>
        <v>79.42</v>
      </c>
      <c r="CV12" s="65">
        <f t="shared" si="16"/>
        <v>79.2</v>
      </c>
      <c r="CW12" s="65">
        <f t="shared" si="16"/>
        <v>80.5</v>
      </c>
      <c r="CX12" s="65">
        <f t="shared" si="16"/>
        <v>80.540000000000006</v>
      </c>
      <c r="DD12" s="64" t="s">
        <v>24</v>
      </c>
      <c r="DE12" s="65">
        <f>IF(DI6="-",NA(),DI6)</f>
        <v>57.35</v>
      </c>
      <c r="DF12" s="65">
        <f t="shared" ref="DF12:DI12" si="17">IF(DJ6="-",NA(),DJ6)</f>
        <v>57.93</v>
      </c>
      <c r="DG12" s="65">
        <f t="shared" si="17"/>
        <v>58.88</v>
      </c>
      <c r="DH12" s="65">
        <f t="shared" si="17"/>
        <v>59.48</v>
      </c>
      <c r="DI12" s="65">
        <f t="shared" si="17"/>
        <v>60.09</v>
      </c>
      <c r="DO12" s="64" t="s">
        <v>24</v>
      </c>
      <c r="DP12" s="65">
        <f>IF(DT6="-",NA(),DT6)</f>
        <v>37.619999999999997</v>
      </c>
      <c r="DQ12" s="65">
        <f t="shared" ref="DQ12:DT12" si="18">IF(DU6="-",NA(),DU6)</f>
        <v>41.79</v>
      </c>
      <c r="DR12" s="65">
        <f t="shared" si="18"/>
        <v>43.44</v>
      </c>
      <c r="DS12" s="65">
        <f t="shared" si="18"/>
        <v>48.09</v>
      </c>
      <c r="DT12" s="65">
        <f t="shared" si="18"/>
        <v>50.93</v>
      </c>
      <c r="DZ12" s="64" t="s">
        <v>24</v>
      </c>
      <c r="EA12" s="65">
        <f>IF(EE6="-",NA(),EE6)</f>
        <v>0.11</v>
      </c>
      <c r="EB12" s="65">
        <f t="shared" ref="EB12:EE12" si="19">IF(EF6="-",NA(),EF6)</f>
        <v>0.32</v>
      </c>
      <c r="EC12" s="65">
        <f t="shared" si="19"/>
        <v>0.21</v>
      </c>
      <c r="ED12" s="65">
        <f t="shared" si="19"/>
        <v>0.13</v>
      </c>
      <c r="EE12" s="65">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2020-12-04T03:42:27Z</dcterms:created>
  <dcterms:modified xsi:type="dcterms:W3CDTF">2021-02-26T00:49:25Z</dcterms:modified>
  <cp:category/>
</cp:coreProperties>
</file>