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110595500\Desktop\経営比較分析表（令和4年度決算）\"/>
    </mc:Choice>
  </mc:AlternateContent>
  <xr:revisionPtr revIDLastSave="0" documentId="8_{97231846-866C-4A66-AC72-2ECCE1943D1F}" xr6:coauthVersionLast="47" xr6:coauthVersionMax="47" xr10:uidLastSave="{00000000-0000-0000-0000-000000000000}"/>
  <workbookProtection workbookAlgorithmName="SHA-512" workbookHashValue="um7xrqehOXMMsLt9A+P4q1NbNlM2wG0jIJtjj4/3wwGkWDNFWKw9scEaxHHP6uWPwnaAUBunZPZWEB4sJ3kOow==" workbookSaltValue="OYyQ7Vrm2uLnoTHshu5lYQ==" workbookSpinCount="100000" lockStructure="1"/>
  <bookViews>
    <workbookView xWindow="4305" yWindow="-15870" windowWidth="25440" windowHeight="15390" xr2:uid="{00000000-000D-0000-FFFF-FFFF00000000}"/>
  </bookViews>
  <sheets>
    <sheet name="法適用_病院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FA7" i="5"/>
  <c r="EZ7" i="5"/>
  <c r="EX7" i="5"/>
  <c r="JB80" i="4" s="1"/>
  <c r="EW7" i="5"/>
  <c r="IM80" i="4" s="1"/>
  <c r="EV7" i="5"/>
  <c r="EU7" i="5"/>
  <c r="ET7" i="5"/>
  <c r="ES7" i="5"/>
  <c r="ER7" i="5"/>
  <c r="EQ7" i="5"/>
  <c r="EP7" i="5"/>
  <c r="HI79" i="4" s="1"/>
  <c r="EO7" i="5"/>
  <c r="EM7" i="5"/>
  <c r="EL7" i="5"/>
  <c r="EK7" i="5"/>
  <c r="EJ7" i="5"/>
  <c r="EI7" i="5"/>
  <c r="EH7" i="5"/>
  <c r="EG7" i="5"/>
  <c r="EF7" i="5"/>
  <c r="EE7" i="5"/>
  <c r="ED7" i="5"/>
  <c r="EB7" i="5"/>
  <c r="EA7" i="5"/>
  <c r="DZ7" i="5"/>
  <c r="DY7" i="5"/>
  <c r="AE80" i="4" s="1"/>
  <c r="DX7" i="5"/>
  <c r="P80" i="4" s="1"/>
  <c r="DW7" i="5"/>
  <c r="BX79" i="4" s="1"/>
  <c r="DV7" i="5"/>
  <c r="DU7" i="5"/>
  <c r="DT7" i="5"/>
  <c r="DS7" i="5"/>
  <c r="DQ7" i="5"/>
  <c r="DP7" i="5"/>
  <c r="DO7" i="5"/>
  <c r="LJ56" i="4" s="1"/>
  <c r="DN7" i="5"/>
  <c r="DM7" i="5"/>
  <c r="DL7" i="5"/>
  <c r="DK7" i="5"/>
  <c r="DJ7" i="5"/>
  <c r="DI7" i="5"/>
  <c r="DH7" i="5"/>
  <c r="DF7" i="5"/>
  <c r="DE7" i="5"/>
  <c r="DD7" i="5"/>
  <c r="DC7" i="5"/>
  <c r="DB7" i="5"/>
  <c r="DA7" i="5"/>
  <c r="CZ7" i="5"/>
  <c r="IK55" i="4" s="1"/>
  <c r="CY7" i="5"/>
  <c r="HV55" i="4" s="1"/>
  <c r="CX7" i="5"/>
  <c r="HG55" i="4" s="1"/>
  <c r="CW7" i="5"/>
  <c r="GR55" i="4" s="1"/>
  <c r="CU7" i="5"/>
  <c r="CT7" i="5"/>
  <c r="CS7" i="5"/>
  <c r="CR7" i="5"/>
  <c r="CQ7" i="5"/>
  <c r="CP7" i="5"/>
  <c r="CO7" i="5"/>
  <c r="CN7" i="5"/>
  <c r="CM7" i="5"/>
  <c r="CL7" i="5"/>
  <c r="CJ7" i="5"/>
  <c r="BX56" i="4" s="1"/>
  <c r="CI7" i="5"/>
  <c r="BI56" i="4" s="1"/>
  <c r="CH7" i="5"/>
  <c r="CG7" i="5"/>
  <c r="CF7" i="5"/>
  <c r="CE7" i="5"/>
  <c r="CD7" i="5"/>
  <c r="CC7" i="5"/>
  <c r="CB7" i="5"/>
  <c r="AE55" i="4" s="1"/>
  <c r="CA7" i="5"/>
  <c r="BY7" i="5"/>
  <c r="BX7" i="5"/>
  <c r="LY34" i="4" s="1"/>
  <c r="BW7" i="5"/>
  <c r="LJ34" i="4" s="1"/>
  <c r="BV7" i="5"/>
  <c r="KU34" i="4" s="1"/>
  <c r="BU7" i="5"/>
  <c r="BT7" i="5"/>
  <c r="BS7" i="5"/>
  <c r="BR7" i="5"/>
  <c r="LJ33" i="4" s="1"/>
  <c r="BQ7" i="5"/>
  <c r="BP7" i="5"/>
  <c r="BN7" i="5"/>
  <c r="BM7" i="5"/>
  <c r="BL7" i="5"/>
  <c r="BK7" i="5"/>
  <c r="HG34" i="4" s="1"/>
  <c r="BJ7" i="5"/>
  <c r="GR34" i="4" s="1"/>
  <c r="BI7" i="5"/>
  <c r="IZ33" i="4" s="1"/>
  <c r="BH7" i="5"/>
  <c r="BG7" i="5"/>
  <c r="BF7" i="5"/>
  <c r="BE7" i="5"/>
  <c r="BC7" i="5"/>
  <c r="BB7" i="5"/>
  <c r="BA7" i="5"/>
  <c r="AZ7" i="5"/>
  <c r="AY7" i="5"/>
  <c r="AX7" i="5"/>
  <c r="AW7" i="5"/>
  <c r="AV7" i="5"/>
  <c r="EH33" i="4" s="1"/>
  <c r="AU7" i="5"/>
  <c r="AT7" i="5"/>
  <c r="AR7" i="5"/>
  <c r="AQ7" i="5"/>
  <c r="AP7" i="5"/>
  <c r="AO7" i="5"/>
  <c r="AN7" i="5"/>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X6" i="5"/>
  <c r="W6" i="5"/>
  <c r="V6" i="5"/>
  <c r="AU12" i="4" s="1"/>
  <c r="U6" i="5"/>
  <c r="T6" i="5"/>
  <c r="S6" i="5"/>
  <c r="R6" i="5"/>
  <c r="Q6" i="5"/>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C90" i="4"/>
  <c r="B90" i="4"/>
  <c r="MO80" i="4"/>
  <c r="LZ80" i="4"/>
  <c r="LK80" i="4"/>
  <c r="KV80" i="4"/>
  <c r="KG80" i="4"/>
  <c r="HX80" i="4"/>
  <c r="HI80" i="4"/>
  <c r="GT80" i="4"/>
  <c r="FO80" i="4"/>
  <c r="EZ80" i="4"/>
  <c r="EK80" i="4"/>
  <c r="DV80" i="4"/>
  <c r="DG80" i="4"/>
  <c r="BX80" i="4"/>
  <c r="BI80" i="4"/>
  <c r="AT80" i="4"/>
  <c r="MO79" i="4"/>
  <c r="LK79" i="4"/>
  <c r="KV79" i="4"/>
  <c r="KG79" i="4"/>
  <c r="JB79" i="4"/>
  <c r="IM79" i="4"/>
  <c r="HX79" i="4"/>
  <c r="GT79" i="4"/>
  <c r="FO79" i="4"/>
  <c r="EZ79" i="4"/>
  <c r="EK79" i="4"/>
  <c r="DV79" i="4"/>
  <c r="DG79" i="4"/>
  <c r="BI79" i="4"/>
  <c r="AT79" i="4"/>
  <c r="AE79" i="4"/>
  <c r="P79" i="4"/>
  <c r="MN56" i="4"/>
  <c r="LY56" i="4"/>
  <c r="KU56" i="4"/>
  <c r="KF56" i="4"/>
  <c r="IZ56" i="4"/>
  <c r="IK56" i="4"/>
  <c r="HV56" i="4"/>
  <c r="HG56" i="4"/>
  <c r="GR56" i="4"/>
  <c r="FL56" i="4"/>
  <c r="EW56" i="4"/>
  <c r="EH56" i="4"/>
  <c r="DS56" i="4"/>
  <c r="DD56" i="4"/>
  <c r="AT56" i="4"/>
  <c r="AE56" i="4"/>
  <c r="P56" i="4"/>
  <c r="MN55" i="4"/>
  <c r="LY55" i="4"/>
  <c r="LJ55" i="4"/>
  <c r="KU55" i="4"/>
  <c r="KF55" i="4"/>
  <c r="IZ55" i="4"/>
  <c r="FL55" i="4"/>
  <c r="EW55" i="4"/>
  <c r="EH55" i="4"/>
  <c r="DS55" i="4"/>
  <c r="DD55" i="4"/>
  <c r="BX55" i="4"/>
  <c r="BI55" i="4"/>
  <c r="AT55" i="4"/>
  <c r="P55" i="4"/>
  <c r="MN34" i="4"/>
  <c r="KF34" i="4"/>
  <c r="IZ34" i="4"/>
  <c r="IK34" i="4"/>
  <c r="HV34" i="4"/>
  <c r="FL34" i="4"/>
  <c r="EW34" i="4"/>
  <c r="EH34" i="4"/>
  <c r="DS34" i="4"/>
  <c r="DD34" i="4"/>
  <c r="BX34" i="4"/>
  <c r="BI34" i="4"/>
  <c r="AT34" i="4"/>
  <c r="AE34" i="4"/>
  <c r="P34" i="4"/>
  <c r="MN33" i="4"/>
  <c r="LY33" i="4"/>
  <c r="KU33" i="4"/>
  <c r="KF33" i="4"/>
  <c r="IK33" i="4"/>
  <c r="HV33" i="4"/>
  <c r="HG33" i="4"/>
  <c r="GR33" i="4"/>
  <c r="FL33" i="4"/>
  <c r="EW33" i="4"/>
  <c r="DS33" i="4"/>
  <c r="DD33" i="4"/>
  <c r="BX33" i="4"/>
  <c r="BI33" i="4"/>
  <c r="LP12" i="4"/>
  <c r="JW12" i="4"/>
  <c r="ID12" i="4"/>
  <c r="FZ12" i="4"/>
  <c r="EG12" i="4"/>
  <c r="CN12" i="4"/>
  <c r="B12" i="4"/>
  <c r="FZ10" i="4"/>
  <c r="EG10" i="4"/>
  <c r="CN10" i="4"/>
  <c r="AU10" i="4"/>
  <c r="B10" i="4"/>
  <c r="ID8" i="4"/>
  <c r="FZ8" i="4"/>
  <c r="EG8" i="4"/>
  <c r="AU8" i="4"/>
  <c r="B8" i="4"/>
  <c r="B6" i="4"/>
  <c r="JB78" i="4" l="1"/>
  <c r="IZ54" i="4"/>
  <c r="IZ32" i="4"/>
  <c r="FL32" i="4"/>
  <c r="BX78" i="4"/>
  <c r="BX54" i="4"/>
  <c r="BX32" i="4"/>
  <c r="MO78" i="4"/>
  <c r="MN54" i="4"/>
  <c r="MN32" i="4"/>
  <c r="FO78" i="4"/>
  <c r="FL54" i="4"/>
  <c r="C11" i="5"/>
  <c r="D11" i="5"/>
  <c r="E11" i="5"/>
  <c r="B11" i="5"/>
  <c r="GT78" i="4" l="1"/>
  <c r="GR54" i="4"/>
  <c r="GR32" i="4"/>
  <c r="DD54" i="4"/>
  <c r="DG78" i="4"/>
  <c r="P78" i="4"/>
  <c r="P54" i="4"/>
  <c r="P32" i="4"/>
  <c r="KG78" i="4"/>
  <c r="KF54" i="4"/>
  <c r="KF32" i="4"/>
  <c r="DD32" i="4"/>
  <c r="LZ78" i="4"/>
  <c r="LY54" i="4"/>
  <c r="LY32" i="4"/>
  <c r="EZ78" i="4"/>
  <c r="EW54" i="4"/>
  <c r="EW32" i="4"/>
  <c r="IM78" i="4"/>
  <c r="IK54" i="4"/>
  <c r="IK32" i="4"/>
  <c r="BI78" i="4"/>
  <c r="BI54" i="4"/>
  <c r="BI32" i="4"/>
  <c r="AT78" i="4"/>
  <c r="AT54" i="4"/>
  <c r="AT32" i="4"/>
  <c r="LK78" i="4"/>
  <c r="LJ54" i="4"/>
  <c r="LJ32" i="4"/>
  <c r="HX78" i="4"/>
  <c r="HV54" i="4"/>
  <c r="HV32" i="4"/>
  <c r="EK78" i="4"/>
  <c r="EH54" i="4"/>
  <c r="EH32" i="4"/>
  <c r="DV78" i="4"/>
  <c r="DS54" i="4"/>
  <c r="DS32" i="4"/>
  <c r="AE78" i="4"/>
  <c r="AE32" i="4"/>
  <c r="KV78" i="4"/>
  <c r="KU54" i="4"/>
  <c r="KU32" i="4"/>
  <c r="HI78" i="4"/>
  <c r="HG54" i="4"/>
  <c r="HG32" i="4"/>
  <c r="AE54" i="4"/>
</calcChain>
</file>

<file path=xl/sharedStrings.xml><?xml version="1.0" encoding="utf-8"?>
<sst xmlns="http://schemas.openxmlformats.org/spreadsheetml/2006/main" count="343" uniqueCount="181">
  <si>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</si>
  <si>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</si>
  <si>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</si>
  <si>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</si>
  <si>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</si>
  <si>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</si>
  <si>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</si>
  <si>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</si>
  <si>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</si>
  <si>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</si>
  <si>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</si>
  <si>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</si>
  <si>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</si>
  <si>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</si>
  <si>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</si>
  <si>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</si>
  <si>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</si>
  <si>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</si>
  <si>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</si>
  <si>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</si>
  <si>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</si>
  <si>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</si>
  <si>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</si>
  <si>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</si>
  <si>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</si>
  <si>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</si>
  <si>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</si>
  <si>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</si>
  <si>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</si>
  <si>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</si>
  <si>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</si>
  <si>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</si>
  <si>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</si>
  <si>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</si>
  <si>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</si>
  <si>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</si>
  <si>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</si>
  <si>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</si>
  <si>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</si>
  <si>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</si>
  <si>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</si>
  <si>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</si>
  <si>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</si>
  <si>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</si>
  <si>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</si>
  <si>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</si>
  <si>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</si>
  <si>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　小児専門病院として、高度な小児保健医療を提供するとともに、小児３次救急医療を含め、小児医療中核拠点病院としての役割を果たしていく。また、病児を対象とした周産期医療（新生児・産科）に対応できる病院の役割も担っている。</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</si>
  <si>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</si>
  <si>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</si>
  <si>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</si>
  <si>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</si>
  <si>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</si>
  <si>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</si>
  <si>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</si>
  <si>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</si>
  <si>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</si>
  <si>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</si>
  <si>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</si>
  <si>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</si>
  <si>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</si>
  <si>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</si>
  <si>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</si>
  <si>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</si>
  <si>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</si>
  <si>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</si>
  <si>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</si>
  <si>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</si>
  <si>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</si>
  <si>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</si>
  <si>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</si>
  <si>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</si>
  <si>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</si>
  <si>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</si>
  <si>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</si>
  <si>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</si>
  <si>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</si>
  <si>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</si>
  <si>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</si>
  <si>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</si>
  <si>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</si>
  <si>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</si>
  <si>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</si>
  <si>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</si>
  <si>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</si>
  <si>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</si>
  <si>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</si>
  <si>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</si>
  <si>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</si>
  <si>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令和4年度の経営状況（経常収支比率及び医業収支比率）は特殊要因により悪化した。
　県内唯一の小児医療専門病院として、高度で先進的な医療を提供するとともに、三次救急や周産期などの高度急性期小児医療や、新興感染症及び小児保健事業に、県内の中核病院としての機能を担う。</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</si>
  <si>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</si>
  <si>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</si>
  <si>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</si>
  <si>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</si>
  <si>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</si>
  <si>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</si>
  <si>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</si>
  <si>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</si>
  <si>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</si>
  <si>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</si>
  <si>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</si>
  <si>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</si>
  <si>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</si>
  <si>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</si>
  <si>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</si>
  <si>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</si>
  <si>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</si>
  <si>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</si>
  <si>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</si>
  <si>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</si>
  <si>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</si>
  <si>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</si>
  <si>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</si>
  <si>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</si>
  <si>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</si>
  <si>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</si>
  <si>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</si>
  <si>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</si>
  <si>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</si>
  <si>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</si>
  <si>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</si>
  <si>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</si>
  <si>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</si>
  <si>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</si>
  <si>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</si>
  <si>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</si>
  <si>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</si>
  <si>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</si>
  <si>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</si>
  <si>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</si>
  <si>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</si>
  <si>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</si>
  <si>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</si>
  <si>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</si>
  <si>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</si>
  <si>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</si>
  <si>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</si>
  <si>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</si>
  <si>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</si>
  <si>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</si>
  <si>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</si>
  <si>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</si>
  <si>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</si>
  <si>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</si>
  <si>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</si>
  <si>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</si>
  <si>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</si>
  <si>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</si>
  <si>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</si>
  <si>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</si>
  <si>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</si>
  <si>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</si>
  <si>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</si>
  <si>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</si>
  <si>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</si>
  <si>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</si>
  <si>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</si>
  <si>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</si>
  <si>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</si>
  <si>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</si>
  <si>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</si>
  <si>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</si>
  <si>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</si>
  <si>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</si>
  <si>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</si>
  <si>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</si>
  <si>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</si>
  <si>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</si>
  <si>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</si>
  <si>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</si>
  <si>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</si>
  <si>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</si>
  <si>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</si>
  <si>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</si>
  <si>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</si>
  <si>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</si>
  <si>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</si>
  <si>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</si>
  <si>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</si>
  <si>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減価償却率は、救急棟が平成27年度に完成したことから、平成28年度以降は増加しているが、令和３年度に高額なリース資産（医療情報システム）を更新したため一旦減少したが、令和４年度は再び増加した。
②【器械備品減価償却率】
　減価償却率は、救急棟が平成27年度に完成した際に器械備品を多く更新したことから、年々増加している。
③【１床当たり有形固定資産】
　１床あたりの有形固定資産の保有状況は、高度で先進的な小児医療の提供に必要な医療機器を整備してるため、類似病院より高い状況である。</t>
    <rPh sb="60" eb="62">
      <t>レイワ</t>
    </rPh>
    <rPh sb="63" eb="65">
      <t>ネンド</t>
    </rPh>
    <rPh sb="66" eb="68">
      <t>コウガク</t>
    </rPh>
    <rPh sb="72" eb="74">
      <t>シサン</t>
    </rPh>
    <rPh sb="85" eb="87">
      <t>コウシン</t>
    </rPh>
    <rPh sb="91" eb="93">
      <t>イッタン</t>
    </rPh>
    <rPh sb="93" eb="95">
      <t>ゲンショウ</t>
    </rPh>
    <rPh sb="99" eb="101">
      <t>レイワ</t>
    </rPh>
    <rPh sb="102" eb="104">
      <t>ネンド</t>
    </rPh>
    <rPh sb="105" eb="106">
      <t>フタタ</t>
    </rPh>
    <rPh sb="107" eb="109">
      <t>ゾウカ</t>
    </rPh>
    <rPh sb="138" eb="140">
      <t>ヘイセイ</t>
    </rPh>
    <rPh sb="142" eb="144">
      <t>ネンド</t>
    </rPh>
    <rPh sb="145" eb="147">
      <t>カンセイ</t>
    </rPh>
    <rPh sb="149" eb="150">
      <t>サイ</t>
    </rPh>
    <rPh sb="151" eb="155">
      <t>キカイビヒン</t>
    </rPh>
    <rPh sb="156" eb="157">
      <t>オオ</t>
    </rPh>
    <rPh sb="158" eb="160">
      <t>コウシン</t>
    </rPh>
    <rPh sb="167" eb="169">
      <t>ネンネン</t>
    </rPh>
    <rPh sb="169" eb="171">
      <t>ゾウカ</t>
    </rPh>
    <rPh sb="212" eb="214">
      <t>コウド</t>
    </rPh>
    <rPh sb="215" eb="218">
      <t>センシンテキ</t>
    </rPh>
    <rPh sb="219" eb="223">
      <t>ショウニイリョウ</t>
    </rPh>
    <rPh sb="224" eb="226">
      <t>テイキョウ</t>
    </rPh>
    <rPh sb="227" eb="229">
      <t>ヒツヨウ</t>
    </rPh>
    <rPh sb="230" eb="234">
      <t>イリョウキキ</t>
    </rPh>
    <rPh sb="235" eb="237">
      <t>セイビ</t>
    </rPh>
    <rPh sb="243" eb="247">
      <t>ルイジビョウイン</t>
    </rPh>
    <rPh sb="249" eb="250">
      <t>タカ</t>
    </rPh>
    <rPh sb="251" eb="253">
      <t>ジョウキョウ</t>
    </rPh>
    <phoneticPr fontId="5"/>
  </si>
  <si>
    <t>　⑤入院患者１人１日当たり収益は増加傾向にあり、⑥外来患者１人１日当たり収益も令和3年度までは増加傾向であったが、令和４年度は高額薬品の使用減少により減少し、⑧材料費対医業収益比率は令和２年度から高額薬品の新規採用により悪化していたが、令和４年度は高額薬品の使用減少により改善した。
　また、④病床利用率及び⑦職員給与費対医業収益比率は、令和２年度に新型コロナウイルスの影響により悪化し、令和３年度は前年度の新型コロナウイルスの影響による診療制限の反動増により改善したが、令和４年度は再び新型コロナウイルスの影響による患者数の減少などにより悪化した。
　①経常収支比率、②医業収支比率、③修正医業収支比率及び⑨累積欠損金比率は、令和２年度に新型コロナウイルスの影響により悪化し、令和３年度は前年度の新型コロナウイルスの影響による診療制限の反動増により改善したが、令和４年度は再び新型コロナウイルスの影響による患者数の減少などにより悪化した。特に、①経常収支比率は令和３年度に、新型コロナウイルス対策関連の補助金収益により大きく改善したが、令和４年度は新型コロナウイルス対策関連の補助金の減少も影響して悪化した。</t>
    <rPh sb="25" eb="27">
      <t>ガイライ</t>
    </rPh>
    <rPh sb="39" eb="41">
      <t>レイワ</t>
    </rPh>
    <rPh sb="42" eb="44">
      <t>ネンド</t>
    </rPh>
    <rPh sb="57" eb="59">
      <t>レイワ</t>
    </rPh>
    <rPh sb="60" eb="62">
      <t>ネンド</t>
    </rPh>
    <rPh sb="63" eb="67">
      <t>コウガクヤクヒン</t>
    </rPh>
    <rPh sb="75" eb="77">
      <t>ゲンショウ</t>
    </rPh>
    <rPh sb="98" eb="100">
      <t>コウガク</t>
    </rPh>
    <rPh sb="100" eb="102">
      <t>ヤクヒン</t>
    </rPh>
    <rPh sb="103" eb="105">
      <t>シンキ</t>
    </rPh>
    <rPh sb="105" eb="107">
      <t>サイヨウ</t>
    </rPh>
    <rPh sb="118" eb="120">
      <t>レイワ</t>
    </rPh>
    <rPh sb="121" eb="123">
      <t>ネンド</t>
    </rPh>
    <rPh sb="136" eb="138">
      <t>カイゼン</t>
    </rPh>
    <rPh sb="152" eb="153">
      <t>オヨ</t>
    </rPh>
    <rPh sb="169" eb="170">
      <t>レイ</t>
    </rPh>
    <rPh sb="170" eb="171">
      <t>ワ</t>
    </rPh>
    <rPh sb="172" eb="174">
      <t>ネンド</t>
    </rPh>
    <rPh sb="194" eb="196">
      <t>レイワ</t>
    </rPh>
    <rPh sb="197" eb="199">
      <t>ネンド</t>
    </rPh>
    <rPh sb="200" eb="203">
      <t>ゼンネンド</t>
    </rPh>
    <rPh sb="219" eb="223">
      <t>シンリョウセイゲン</t>
    </rPh>
    <rPh sb="224" eb="227">
      <t>ハンドウゾウ</t>
    </rPh>
    <rPh sb="230" eb="232">
      <t>カイゼン</t>
    </rPh>
    <rPh sb="236" eb="238">
      <t>レイワ</t>
    </rPh>
    <rPh sb="239" eb="241">
      <t>ネンド</t>
    </rPh>
    <rPh sb="242" eb="243">
      <t>フタタ</t>
    </rPh>
    <rPh sb="259" eb="262">
      <t>カンジャスウ</t>
    </rPh>
    <rPh sb="263" eb="265">
      <t>ゲンショウ</t>
    </rPh>
    <rPh sb="270" eb="272">
      <t>アッカ</t>
    </rPh>
    <rPh sb="294" eb="302">
      <t>シュウセイイギョウシュウシヒリツ</t>
    </rPh>
    <rPh sb="314" eb="315">
      <t>レイ</t>
    </rPh>
    <rPh sb="315" eb="316">
      <t>ワ</t>
    </rPh>
    <rPh sb="317" eb="319">
      <t>ネンド</t>
    </rPh>
    <rPh sb="420" eb="421">
      <t>トク</t>
    </rPh>
    <rPh sb="433" eb="435">
      <t>ネンド</t>
    </rPh>
    <rPh sb="469" eb="471">
      <t>レイワ</t>
    </rPh>
    <rPh sb="472" eb="474">
      <t>ネンド</t>
    </rPh>
    <rPh sb="493" eb="495">
      <t>ゲンショウ</t>
    </rPh>
    <rPh sb="496" eb="498">
      <t>エイキョウ</t>
    </rPh>
    <rPh sb="500" eb="502">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</si>
</sst>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pplyAlignment="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61.1</c:v>
                </c:pt>
                <c:pt idx="1">
                  <c:v>62.9</c:v>
                </c:pt>
                <c:pt idx="2">
                  <c:v>56.7</c:v>
                </c:pt>
                <c:pt idx="3">
                  <c:v>57.9</c:v>
                </c:pt>
                <c:pt idx="4">
                  <c:v>55.9</c:v>
                </c:pt>
              </c:numCache>
            </c:numRef>
          </c:val>
          <c:extLst>
            <c:ext xmlns:c16="http://schemas.microsoft.com/office/drawing/2014/chart" uri="{C3380CC4-5D6E-409C-BE32-E72D297353CC}">
              <c16:uniqueId val="{00000000-7C97-4131-82C8-CB96C15C202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7C97-4131-82C8-CB96C15C202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18764</c:v>
                </c:pt>
                <c:pt idx="1">
                  <c:v>20359</c:v>
                </c:pt>
                <c:pt idx="2">
                  <c:v>24482</c:v>
                </c:pt>
                <c:pt idx="3">
                  <c:v>26842</c:v>
                </c:pt>
                <c:pt idx="4">
                  <c:v>25551</c:v>
                </c:pt>
              </c:numCache>
            </c:numRef>
          </c:val>
          <c:extLst>
            <c:ext xmlns:c16="http://schemas.microsoft.com/office/drawing/2014/chart" uri="{C3380CC4-5D6E-409C-BE32-E72D297353CC}">
              <c16:uniqueId val="{00000000-0EE3-4F62-83F4-42CE61019B0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0EE3-4F62-83F4-42CE61019B0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108055</c:v>
                </c:pt>
                <c:pt idx="1">
                  <c:v>116548</c:v>
                </c:pt>
                <c:pt idx="2">
                  <c:v>121783</c:v>
                </c:pt>
                <c:pt idx="3">
                  <c:v>125918</c:v>
                </c:pt>
                <c:pt idx="4">
                  <c:v>128151</c:v>
                </c:pt>
              </c:numCache>
            </c:numRef>
          </c:val>
          <c:extLst>
            <c:ext xmlns:c16="http://schemas.microsoft.com/office/drawing/2014/chart" uri="{C3380CC4-5D6E-409C-BE32-E72D297353CC}">
              <c16:uniqueId val="{00000000-27D5-44A2-B049-C64EC1E89C0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27D5-44A2-B049-C64EC1E89C0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133.69999999999999</c:v>
                </c:pt>
                <c:pt idx="1">
                  <c:v>124.2</c:v>
                </c:pt>
                <c:pt idx="2">
                  <c:v>133.9</c:v>
                </c:pt>
                <c:pt idx="3">
                  <c:v>123.3</c:v>
                </c:pt>
                <c:pt idx="4">
                  <c:v>129.6</c:v>
                </c:pt>
              </c:numCache>
            </c:numRef>
          </c:val>
          <c:extLst>
            <c:ext xmlns:c16="http://schemas.microsoft.com/office/drawing/2014/chart" uri="{C3380CC4-5D6E-409C-BE32-E72D297353CC}">
              <c16:uniqueId val="{00000000-7866-40D6-AC08-417C4CBA313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7866-40D6-AC08-417C4CBA313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66.900000000000006</c:v>
                </c:pt>
                <c:pt idx="1">
                  <c:v>69.5</c:v>
                </c:pt>
                <c:pt idx="2">
                  <c:v>65.7</c:v>
                </c:pt>
                <c:pt idx="3">
                  <c:v>69.099999999999994</c:v>
                </c:pt>
                <c:pt idx="4">
                  <c:v>66.5</c:v>
                </c:pt>
              </c:numCache>
            </c:numRef>
          </c:val>
          <c:extLst>
            <c:ext xmlns:c16="http://schemas.microsoft.com/office/drawing/2014/chart" uri="{C3380CC4-5D6E-409C-BE32-E72D297353CC}">
              <c16:uniqueId val="{00000000-42F4-46D6-A53B-6EDEFB139A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42F4-46D6-A53B-6EDEFB139A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76.900000000000006</c:v>
                </c:pt>
                <c:pt idx="1">
                  <c:v>79.2</c:v>
                </c:pt>
                <c:pt idx="2">
                  <c:v>75.2</c:v>
                </c:pt>
                <c:pt idx="3">
                  <c:v>78.3</c:v>
                </c:pt>
                <c:pt idx="4">
                  <c:v>75.7</c:v>
                </c:pt>
              </c:numCache>
            </c:numRef>
          </c:val>
          <c:extLst>
            <c:ext xmlns:c16="http://schemas.microsoft.com/office/drawing/2014/chart" uri="{C3380CC4-5D6E-409C-BE32-E72D297353CC}">
              <c16:uniqueId val="{00000000-C70A-45A3-938D-962FB107E4F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C70A-45A3-938D-962FB107E4F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98.6</c:v>
                </c:pt>
                <c:pt idx="1">
                  <c:v>98.2</c:v>
                </c:pt>
                <c:pt idx="2">
                  <c:v>95</c:v>
                </c:pt>
                <c:pt idx="3">
                  <c:v>100.5</c:v>
                </c:pt>
                <c:pt idx="4">
                  <c:v>97.4</c:v>
                </c:pt>
              </c:numCache>
            </c:numRef>
          </c:val>
          <c:extLst>
            <c:ext xmlns:c16="http://schemas.microsoft.com/office/drawing/2014/chart" uri="{C3380CC4-5D6E-409C-BE32-E72D297353CC}">
              <c16:uniqueId val="{00000000-9314-4C18-9117-F7ACD472456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9314-4C18-9117-F7ACD472456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50.9</c:v>
                </c:pt>
                <c:pt idx="1">
                  <c:v>55.2</c:v>
                </c:pt>
                <c:pt idx="2">
                  <c:v>58.5</c:v>
                </c:pt>
                <c:pt idx="3">
                  <c:v>55.5</c:v>
                </c:pt>
                <c:pt idx="4">
                  <c:v>58.3</c:v>
                </c:pt>
              </c:numCache>
            </c:numRef>
          </c:val>
          <c:extLst>
            <c:ext xmlns:c16="http://schemas.microsoft.com/office/drawing/2014/chart" uri="{C3380CC4-5D6E-409C-BE32-E72D297353CC}">
              <c16:uniqueId val="{00000000-0430-463F-BCB3-349FAD51D34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0430-463F-BCB3-349FAD51D34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64.2</c:v>
                </c:pt>
                <c:pt idx="1">
                  <c:v>67.599999999999994</c:v>
                </c:pt>
                <c:pt idx="2">
                  <c:v>70.400000000000006</c:v>
                </c:pt>
                <c:pt idx="3">
                  <c:v>72</c:v>
                </c:pt>
                <c:pt idx="4">
                  <c:v>74.5</c:v>
                </c:pt>
              </c:numCache>
            </c:numRef>
          </c:val>
          <c:extLst>
            <c:ext xmlns:c16="http://schemas.microsoft.com/office/drawing/2014/chart" uri="{C3380CC4-5D6E-409C-BE32-E72D297353CC}">
              <c16:uniqueId val="{00000000-3BC7-4ABD-AC42-56E2F6FBC4E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3BC7-4ABD-AC42-56E2F6FBC4E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113993710</c:v>
                </c:pt>
                <c:pt idx="1">
                  <c:v>115775870</c:v>
                </c:pt>
                <c:pt idx="2">
                  <c:v>115584760</c:v>
                </c:pt>
                <c:pt idx="3">
                  <c:v>115257335</c:v>
                </c:pt>
                <c:pt idx="4">
                  <c:v>114777615</c:v>
                </c:pt>
              </c:numCache>
            </c:numRef>
          </c:val>
          <c:extLst>
            <c:ext xmlns:c16="http://schemas.microsoft.com/office/drawing/2014/chart" uri="{C3380CC4-5D6E-409C-BE32-E72D297353CC}">
              <c16:uniqueId val="{00000000-8E0C-430C-B331-F02CBEB4E0B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8E0C-430C-B331-F02CBEB4E0B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27.4</c:v>
                </c:pt>
                <c:pt idx="1">
                  <c:v>26.7</c:v>
                </c:pt>
                <c:pt idx="2">
                  <c:v>30.9</c:v>
                </c:pt>
                <c:pt idx="3">
                  <c:v>31.2</c:v>
                </c:pt>
                <c:pt idx="4">
                  <c:v>29.7</c:v>
                </c:pt>
              </c:numCache>
            </c:numRef>
          </c:val>
          <c:extLst>
            <c:ext xmlns:c16="http://schemas.microsoft.com/office/drawing/2014/chart" uri="{C3380CC4-5D6E-409C-BE32-E72D297353CC}">
              <c16:uniqueId val="{00000000-3CF0-40A9-A11C-B262887D3F9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3CF0-40A9-A11C-B262887D3F9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62.2</c:v>
                </c:pt>
                <c:pt idx="1">
                  <c:v>61.2</c:v>
                </c:pt>
                <c:pt idx="2">
                  <c:v>65.900000000000006</c:v>
                </c:pt>
                <c:pt idx="3">
                  <c:v>62.3</c:v>
                </c:pt>
                <c:pt idx="4">
                  <c:v>68</c:v>
                </c:pt>
              </c:numCache>
            </c:numRef>
          </c:val>
          <c:extLst>
            <c:ext xmlns:c16="http://schemas.microsoft.com/office/drawing/2014/chart" uri="{C3380CC4-5D6E-409C-BE32-E72D297353CC}">
              <c16:uniqueId val="{00000000-9545-4EFA-945B-6F52C7EF5CD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9545-4EFA-945B-6F52C7EF5CD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25" zoomScaleNormal="125" zoomScaleSheetLayoutView="70" workbookViewId="0">
      <selection activeCell="NJ37" sqref="NJ37:NX38"/>
    </sheetView>
  </sheetViews>
  <sheetFormatPr defaultColWidth="2.54296875" defaultRowHeight="13" x14ac:dyDescent="0.2"/>
  <cols>
    <col min="1" max="1" width="2" customWidth="1"/>
    <col min="2" max="2" width="0.81640625" customWidth="1"/>
    <col min="3" max="372" width="0.54296875" customWidth="1"/>
    <col min="373" max="373" width="2.26953125" customWidth="1"/>
    <col min="374" max="388" width="4.17968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データ!H6</f>
        <v>愛知県　あいち小児保健医療総合センター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2">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200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2">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2">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31</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I 未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200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2">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2">
      <c r="A12" s="2"/>
      <c r="B12" s="120">
        <f>データ!U6</f>
        <v>7512703</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27437</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200</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200</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5">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2">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47</v>
      </c>
      <c r="NK22" s="104"/>
      <c r="NL22" s="104"/>
      <c r="NM22" s="104"/>
      <c r="NN22" s="104"/>
      <c r="NO22" s="104"/>
      <c r="NP22" s="104"/>
      <c r="NQ22" s="104"/>
      <c r="NR22" s="104"/>
      <c r="NS22" s="104"/>
      <c r="NT22" s="104"/>
      <c r="NU22" s="104"/>
      <c r="NV22" s="104"/>
      <c r="NW22" s="104"/>
      <c r="NX22" s="105"/>
      <c r="OC22" s="16" t="s">
        <v>48</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49</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50</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51</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52</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53</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54</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55</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56</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57</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58</v>
      </c>
    </row>
    <row r="33" spans="1:393" ht="13.5" customHeight="1" x14ac:dyDescent="0.2">
      <c r="A33" s="2"/>
      <c r="B33" s="14"/>
      <c r="D33" s="2"/>
      <c r="E33" s="2"/>
      <c r="F33" s="2"/>
      <c r="G33" s="65" t="s">
        <v>59</v>
      </c>
      <c r="H33" s="65"/>
      <c r="I33" s="65"/>
      <c r="J33" s="65"/>
      <c r="K33" s="65"/>
      <c r="L33" s="65"/>
      <c r="M33" s="65"/>
      <c r="N33" s="65"/>
      <c r="O33" s="65"/>
      <c r="P33" s="69">
        <f>データ!AI7</f>
        <v>98.6</v>
      </c>
      <c r="Q33" s="70"/>
      <c r="R33" s="70"/>
      <c r="S33" s="70"/>
      <c r="T33" s="70"/>
      <c r="U33" s="70"/>
      <c r="V33" s="70"/>
      <c r="W33" s="70"/>
      <c r="X33" s="70"/>
      <c r="Y33" s="70"/>
      <c r="Z33" s="70"/>
      <c r="AA33" s="70"/>
      <c r="AB33" s="70"/>
      <c r="AC33" s="70"/>
      <c r="AD33" s="71"/>
      <c r="AE33" s="69">
        <f>データ!AJ7</f>
        <v>98.2</v>
      </c>
      <c r="AF33" s="70"/>
      <c r="AG33" s="70"/>
      <c r="AH33" s="70"/>
      <c r="AI33" s="70"/>
      <c r="AJ33" s="70"/>
      <c r="AK33" s="70"/>
      <c r="AL33" s="70"/>
      <c r="AM33" s="70"/>
      <c r="AN33" s="70"/>
      <c r="AO33" s="70"/>
      <c r="AP33" s="70"/>
      <c r="AQ33" s="70"/>
      <c r="AR33" s="70"/>
      <c r="AS33" s="71"/>
      <c r="AT33" s="69">
        <f>データ!AK7</f>
        <v>95</v>
      </c>
      <c r="AU33" s="70"/>
      <c r="AV33" s="70"/>
      <c r="AW33" s="70"/>
      <c r="AX33" s="70"/>
      <c r="AY33" s="70"/>
      <c r="AZ33" s="70"/>
      <c r="BA33" s="70"/>
      <c r="BB33" s="70"/>
      <c r="BC33" s="70"/>
      <c r="BD33" s="70"/>
      <c r="BE33" s="70"/>
      <c r="BF33" s="70"/>
      <c r="BG33" s="70"/>
      <c r="BH33" s="71"/>
      <c r="BI33" s="69">
        <f>データ!AL7</f>
        <v>100.5</v>
      </c>
      <c r="BJ33" s="70"/>
      <c r="BK33" s="70"/>
      <c r="BL33" s="70"/>
      <c r="BM33" s="70"/>
      <c r="BN33" s="70"/>
      <c r="BO33" s="70"/>
      <c r="BP33" s="70"/>
      <c r="BQ33" s="70"/>
      <c r="BR33" s="70"/>
      <c r="BS33" s="70"/>
      <c r="BT33" s="70"/>
      <c r="BU33" s="70"/>
      <c r="BV33" s="70"/>
      <c r="BW33" s="71"/>
      <c r="BX33" s="69">
        <f>データ!AM7</f>
        <v>97.4</v>
      </c>
      <c r="BY33" s="70"/>
      <c r="BZ33" s="70"/>
      <c r="CA33" s="70"/>
      <c r="CB33" s="70"/>
      <c r="CC33" s="70"/>
      <c r="CD33" s="70"/>
      <c r="CE33" s="70"/>
      <c r="CF33" s="70"/>
      <c r="CG33" s="70"/>
      <c r="CH33" s="70"/>
      <c r="CI33" s="70"/>
      <c r="CJ33" s="70"/>
      <c r="CK33" s="70"/>
      <c r="CL33" s="71"/>
      <c r="CO33" s="2"/>
      <c r="CP33" s="2"/>
      <c r="CQ33" s="2"/>
      <c r="CR33" s="2"/>
      <c r="CS33" s="2"/>
      <c r="CT33" s="2"/>
      <c r="CU33" s="65" t="s">
        <v>59</v>
      </c>
      <c r="CV33" s="65"/>
      <c r="CW33" s="65"/>
      <c r="CX33" s="65"/>
      <c r="CY33" s="65"/>
      <c r="CZ33" s="65"/>
      <c r="DA33" s="65"/>
      <c r="DB33" s="65"/>
      <c r="DC33" s="65"/>
      <c r="DD33" s="69">
        <f>データ!AT7</f>
        <v>76.900000000000006</v>
      </c>
      <c r="DE33" s="70"/>
      <c r="DF33" s="70"/>
      <c r="DG33" s="70"/>
      <c r="DH33" s="70"/>
      <c r="DI33" s="70"/>
      <c r="DJ33" s="70"/>
      <c r="DK33" s="70"/>
      <c r="DL33" s="70"/>
      <c r="DM33" s="70"/>
      <c r="DN33" s="70"/>
      <c r="DO33" s="70"/>
      <c r="DP33" s="70"/>
      <c r="DQ33" s="70"/>
      <c r="DR33" s="71"/>
      <c r="DS33" s="69">
        <f>データ!AU7</f>
        <v>79.2</v>
      </c>
      <c r="DT33" s="70"/>
      <c r="DU33" s="70"/>
      <c r="DV33" s="70"/>
      <c r="DW33" s="70"/>
      <c r="DX33" s="70"/>
      <c r="DY33" s="70"/>
      <c r="DZ33" s="70"/>
      <c r="EA33" s="70"/>
      <c r="EB33" s="70"/>
      <c r="EC33" s="70"/>
      <c r="ED33" s="70"/>
      <c r="EE33" s="70"/>
      <c r="EF33" s="70"/>
      <c r="EG33" s="71"/>
      <c r="EH33" s="69">
        <f>データ!AV7</f>
        <v>75.2</v>
      </c>
      <c r="EI33" s="70"/>
      <c r="EJ33" s="70"/>
      <c r="EK33" s="70"/>
      <c r="EL33" s="70"/>
      <c r="EM33" s="70"/>
      <c r="EN33" s="70"/>
      <c r="EO33" s="70"/>
      <c r="EP33" s="70"/>
      <c r="EQ33" s="70"/>
      <c r="ER33" s="70"/>
      <c r="ES33" s="70"/>
      <c r="ET33" s="70"/>
      <c r="EU33" s="70"/>
      <c r="EV33" s="71"/>
      <c r="EW33" s="69">
        <f>データ!AW7</f>
        <v>78.3</v>
      </c>
      <c r="EX33" s="70"/>
      <c r="EY33" s="70"/>
      <c r="EZ33" s="70"/>
      <c r="FA33" s="70"/>
      <c r="FB33" s="70"/>
      <c r="FC33" s="70"/>
      <c r="FD33" s="70"/>
      <c r="FE33" s="70"/>
      <c r="FF33" s="70"/>
      <c r="FG33" s="70"/>
      <c r="FH33" s="70"/>
      <c r="FI33" s="70"/>
      <c r="FJ33" s="70"/>
      <c r="FK33" s="71"/>
      <c r="FL33" s="69">
        <f>データ!AX7</f>
        <v>75.7</v>
      </c>
      <c r="FM33" s="70"/>
      <c r="FN33" s="70"/>
      <c r="FO33" s="70"/>
      <c r="FP33" s="70"/>
      <c r="FQ33" s="70"/>
      <c r="FR33" s="70"/>
      <c r="FS33" s="70"/>
      <c r="FT33" s="70"/>
      <c r="FU33" s="70"/>
      <c r="FV33" s="70"/>
      <c r="FW33" s="70"/>
      <c r="FX33" s="70"/>
      <c r="FY33" s="70"/>
      <c r="FZ33" s="71"/>
      <c r="GA33" s="2"/>
      <c r="GB33" s="2"/>
      <c r="GC33" s="2"/>
      <c r="GD33" s="2"/>
      <c r="GE33" s="2"/>
      <c r="GF33" s="2"/>
      <c r="GG33" s="2"/>
      <c r="GH33" s="2"/>
      <c r="GI33" s="65" t="s">
        <v>59</v>
      </c>
      <c r="GJ33" s="65"/>
      <c r="GK33" s="65"/>
      <c r="GL33" s="65"/>
      <c r="GM33" s="65"/>
      <c r="GN33" s="65"/>
      <c r="GO33" s="65"/>
      <c r="GP33" s="65"/>
      <c r="GQ33" s="65"/>
      <c r="GR33" s="69">
        <f>データ!BE7</f>
        <v>66.900000000000006</v>
      </c>
      <c r="GS33" s="70"/>
      <c r="GT33" s="70"/>
      <c r="GU33" s="70"/>
      <c r="GV33" s="70"/>
      <c r="GW33" s="70"/>
      <c r="GX33" s="70"/>
      <c r="GY33" s="70"/>
      <c r="GZ33" s="70"/>
      <c r="HA33" s="70"/>
      <c r="HB33" s="70"/>
      <c r="HC33" s="70"/>
      <c r="HD33" s="70"/>
      <c r="HE33" s="70"/>
      <c r="HF33" s="71"/>
      <c r="HG33" s="69">
        <f>データ!BF7</f>
        <v>69.5</v>
      </c>
      <c r="HH33" s="70"/>
      <c r="HI33" s="70"/>
      <c r="HJ33" s="70"/>
      <c r="HK33" s="70"/>
      <c r="HL33" s="70"/>
      <c r="HM33" s="70"/>
      <c r="HN33" s="70"/>
      <c r="HO33" s="70"/>
      <c r="HP33" s="70"/>
      <c r="HQ33" s="70"/>
      <c r="HR33" s="70"/>
      <c r="HS33" s="70"/>
      <c r="HT33" s="70"/>
      <c r="HU33" s="71"/>
      <c r="HV33" s="69">
        <f>データ!BG7</f>
        <v>65.7</v>
      </c>
      <c r="HW33" s="70"/>
      <c r="HX33" s="70"/>
      <c r="HY33" s="70"/>
      <c r="HZ33" s="70"/>
      <c r="IA33" s="70"/>
      <c r="IB33" s="70"/>
      <c r="IC33" s="70"/>
      <c r="ID33" s="70"/>
      <c r="IE33" s="70"/>
      <c r="IF33" s="70"/>
      <c r="IG33" s="70"/>
      <c r="IH33" s="70"/>
      <c r="II33" s="70"/>
      <c r="IJ33" s="71"/>
      <c r="IK33" s="69">
        <f>データ!BH7</f>
        <v>69.099999999999994</v>
      </c>
      <c r="IL33" s="70"/>
      <c r="IM33" s="70"/>
      <c r="IN33" s="70"/>
      <c r="IO33" s="70"/>
      <c r="IP33" s="70"/>
      <c r="IQ33" s="70"/>
      <c r="IR33" s="70"/>
      <c r="IS33" s="70"/>
      <c r="IT33" s="70"/>
      <c r="IU33" s="70"/>
      <c r="IV33" s="70"/>
      <c r="IW33" s="70"/>
      <c r="IX33" s="70"/>
      <c r="IY33" s="71"/>
      <c r="IZ33" s="69">
        <f>データ!BI7</f>
        <v>66.5</v>
      </c>
      <c r="JA33" s="70"/>
      <c r="JB33" s="70"/>
      <c r="JC33" s="70"/>
      <c r="JD33" s="70"/>
      <c r="JE33" s="70"/>
      <c r="JF33" s="70"/>
      <c r="JG33" s="70"/>
      <c r="JH33" s="70"/>
      <c r="JI33" s="70"/>
      <c r="JJ33" s="70"/>
      <c r="JK33" s="70"/>
      <c r="JL33" s="70"/>
      <c r="JM33" s="70"/>
      <c r="JN33" s="71"/>
      <c r="JO33" s="2"/>
      <c r="JP33" s="2"/>
      <c r="JQ33" s="2"/>
      <c r="JR33" s="2"/>
      <c r="JS33" s="2"/>
      <c r="JT33" s="2"/>
      <c r="JU33" s="2"/>
      <c r="JV33" s="2"/>
      <c r="JW33" s="65" t="s">
        <v>59</v>
      </c>
      <c r="JX33" s="65"/>
      <c r="JY33" s="65"/>
      <c r="JZ33" s="65"/>
      <c r="KA33" s="65"/>
      <c r="KB33" s="65"/>
      <c r="KC33" s="65"/>
      <c r="KD33" s="65"/>
      <c r="KE33" s="65"/>
      <c r="KF33" s="69">
        <f>データ!BP7</f>
        <v>61.1</v>
      </c>
      <c r="KG33" s="70"/>
      <c r="KH33" s="70"/>
      <c r="KI33" s="70"/>
      <c r="KJ33" s="70"/>
      <c r="KK33" s="70"/>
      <c r="KL33" s="70"/>
      <c r="KM33" s="70"/>
      <c r="KN33" s="70"/>
      <c r="KO33" s="70"/>
      <c r="KP33" s="70"/>
      <c r="KQ33" s="70"/>
      <c r="KR33" s="70"/>
      <c r="KS33" s="70"/>
      <c r="KT33" s="71"/>
      <c r="KU33" s="69">
        <f>データ!BQ7</f>
        <v>62.9</v>
      </c>
      <c r="KV33" s="70"/>
      <c r="KW33" s="70"/>
      <c r="KX33" s="70"/>
      <c r="KY33" s="70"/>
      <c r="KZ33" s="70"/>
      <c r="LA33" s="70"/>
      <c r="LB33" s="70"/>
      <c r="LC33" s="70"/>
      <c r="LD33" s="70"/>
      <c r="LE33" s="70"/>
      <c r="LF33" s="70"/>
      <c r="LG33" s="70"/>
      <c r="LH33" s="70"/>
      <c r="LI33" s="71"/>
      <c r="LJ33" s="69">
        <f>データ!BR7</f>
        <v>56.7</v>
      </c>
      <c r="LK33" s="70"/>
      <c r="LL33" s="70"/>
      <c r="LM33" s="70"/>
      <c r="LN33" s="70"/>
      <c r="LO33" s="70"/>
      <c r="LP33" s="70"/>
      <c r="LQ33" s="70"/>
      <c r="LR33" s="70"/>
      <c r="LS33" s="70"/>
      <c r="LT33" s="70"/>
      <c r="LU33" s="70"/>
      <c r="LV33" s="70"/>
      <c r="LW33" s="70"/>
      <c r="LX33" s="71"/>
      <c r="LY33" s="69">
        <f>データ!BS7</f>
        <v>57.9</v>
      </c>
      <c r="LZ33" s="70"/>
      <c r="MA33" s="70"/>
      <c r="MB33" s="70"/>
      <c r="MC33" s="70"/>
      <c r="MD33" s="70"/>
      <c r="ME33" s="70"/>
      <c r="MF33" s="70"/>
      <c r="MG33" s="70"/>
      <c r="MH33" s="70"/>
      <c r="MI33" s="70"/>
      <c r="MJ33" s="70"/>
      <c r="MK33" s="70"/>
      <c r="ML33" s="70"/>
      <c r="MM33" s="71"/>
      <c r="MN33" s="69">
        <f>データ!BT7</f>
        <v>55.9</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60</v>
      </c>
    </row>
    <row r="34" spans="1:393" ht="13.5" customHeight="1" x14ac:dyDescent="0.2">
      <c r="A34" s="2"/>
      <c r="B34" s="14"/>
      <c r="D34" s="2"/>
      <c r="E34" s="2"/>
      <c r="F34" s="2"/>
      <c r="G34" s="65" t="s">
        <v>61</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101.8</v>
      </c>
      <c r="AU34" s="70"/>
      <c r="AV34" s="70"/>
      <c r="AW34" s="70"/>
      <c r="AX34" s="70"/>
      <c r="AY34" s="70"/>
      <c r="AZ34" s="70"/>
      <c r="BA34" s="70"/>
      <c r="BB34" s="70"/>
      <c r="BC34" s="70"/>
      <c r="BD34" s="70"/>
      <c r="BE34" s="70"/>
      <c r="BF34" s="70"/>
      <c r="BG34" s="70"/>
      <c r="BH34" s="71"/>
      <c r="BI34" s="69">
        <f>データ!AQ7</f>
        <v>106.2</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61</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86</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82.3</v>
      </c>
      <c r="EX34" s="70"/>
      <c r="EY34" s="70"/>
      <c r="EZ34" s="70"/>
      <c r="FA34" s="70"/>
      <c r="FB34" s="70"/>
      <c r="FC34" s="70"/>
      <c r="FD34" s="70"/>
      <c r="FE34" s="70"/>
      <c r="FF34" s="70"/>
      <c r="FG34" s="70"/>
      <c r="FH34" s="70"/>
      <c r="FI34" s="70"/>
      <c r="FJ34" s="70"/>
      <c r="FK34" s="71"/>
      <c r="FL34" s="69">
        <f>データ!BC7</f>
        <v>81.5</v>
      </c>
      <c r="FM34" s="70"/>
      <c r="FN34" s="70"/>
      <c r="FO34" s="70"/>
      <c r="FP34" s="70"/>
      <c r="FQ34" s="70"/>
      <c r="FR34" s="70"/>
      <c r="FS34" s="70"/>
      <c r="FT34" s="70"/>
      <c r="FU34" s="70"/>
      <c r="FV34" s="70"/>
      <c r="FW34" s="70"/>
      <c r="FX34" s="70"/>
      <c r="FY34" s="70"/>
      <c r="FZ34" s="71"/>
      <c r="GA34" s="2"/>
      <c r="GB34" s="2"/>
      <c r="GC34" s="2"/>
      <c r="GD34" s="2"/>
      <c r="GE34" s="2"/>
      <c r="GF34" s="2"/>
      <c r="GG34" s="2"/>
      <c r="GH34" s="2"/>
      <c r="GI34" s="65" t="s">
        <v>61</v>
      </c>
      <c r="GJ34" s="65"/>
      <c r="GK34" s="65"/>
      <c r="GL34" s="65"/>
      <c r="GM34" s="65"/>
      <c r="GN34" s="65"/>
      <c r="GO34" s="65"/>
      <c r="GP34" s="65"/>
      <c r="GQ34" s="65"/>
      <c r="GR34" s="69">
        <f>データ!BJ7</f>
        <v>83.1</v>
      </c>
      <c r="GS34" s="70"/>
      <c r="GT34" s="70"/>
      <c r="GU34" s="70"/>
      <c r="GV34" s="70"/>
      <c r="GW34" s="70"/>
      <c r="GX34" s="70"/>
      <c r="GY34" s="70"/>
      <c r="GZ34" s="70"/>
      <c r="HA34" s="70"/>
      <c r="HB34" s="70"/>
      <c r="HC34" s="70"/>
      <c r="HD34" s="70"/>
      <c r="HE34" s="70"/>
      <c r="HF34" s="71"/>
      <c r="HG34" s="69">
        <f>データ!BK7</f>
        <v>83</v>
      </c>
      <c r="HH34" s="70"/>
      <c r="HI34" s="70"/>
      <c r="HJ34" s="70"/>
      <c r="HK34" s="70"/>
      <c r="HL34" s="70"/>
      <c r="HM34" s="70"/>
      <c r="HN34" s="70"/>
      <c r="HO34" s="70"/>
      <c r="HP34" s="70"/>
      <c r="HQ34" s="70"/>
      <c r="HR34" s="70"/>
      <c r="HS34" s="70"/>
      <c r="HT34" s="70"/>
      <c r="HU34" s="71"/>
      <c r="HV34" s="69">
        <f>データ!BL7</f>
        <v>77.599999999999994</v>
      </c>
      <c r="HW34" s="70"/>
      <c r="HX34" s="70"/>
      <c r="HY34" s="70"/>
      <c r="HZ34" s="70"/>
      <c r="IA34" s="70"/>
      <c r="IB34" s="70"/>
      <c r="IC34" s="70"/>
      <c r="ID34" s="70"/>
      <c r="IE34" s="70"/>
      <c r="IF34" s="70"/>
      <c r="IG34" s="70"/>
      <c r="IH34" s="70"/>
      <c r="II34" s="70"/>
      <c r="IJ34" s="71"/>
      <c r="IK34" s="69">
        <f>データ!BM7</f>
        <v>79.2</v>
      </c>
      <c r="IL34" s="70"/>
      <c r="IM34" s="70"/>
      <c r="IN34" s="70"/>
      <c r="IO34" s="70"/>
      <c r="IP34" s="70"/>
      <c r="IQ34" s="70"/>
      <c r="IR34" s="70"/>
      <c r="IS34" s="70"/>
      <c r="IT34" s="70"/>
      <c r="IU34" s="70"/>
      <c r="IV34" s="70"/>
      <c r="IW34" s="70"/>
      <c r="IX34" s="70"/>
      <c r="IY34" s="71"/>
      <c r="IZ34" s="69">
        <f>データ!BN7</f>
        <v>78.400000000000006</v>
      </c>
      <c r="JA34" s="70"/>
      <c r="JB34" s="70"/>
      <c r="JC34" s="70"/>
      <c r="JD34" s="70"/>
      <c r="JE34" s="70"/>
      <c r="JF34" s="70"/>
      <c r="JG34" s="70"/>
      <c r="JH34" s="70"/>
      <c r="JI34" s="70"/>
      <c r="JJ34" s="70"/>
      <c r="JK34" s="70"/>
      <c r="JL34" s="70"/>
      <c r="JM34" s="70"/>
      <c r="JN34" s="71"/>
      <c r="JO34" s="2"/>
      <c r="JP34" s="2"/>
      <c r="JQ34" s="2"/>
      <c r="JR34" s="2"/>
      <c r="JS34" s="2"/>
      <c r="JT34" s="2"/>
      <c r="JU34" s="2"/>
      <c r="JV34" s="2"/>
      <c r="JW34" s="65" t="s">
        <v>61</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72.900000000000006</v>
      </c>
      <c r="KV34" s="70"/>
      <c r="KW34" s="70"/>
      <c r="KX34" s="70"/>
      <c r="KY34" s="70"/>
      <c r="KZ34" s="70"/>
      <c r="LA34" s="70"/>
      <c r="LB34" s="70"/>
      <c r="LC34" s="70"/>
      <c r="LD34" s="70"/>
      <c r="LE34" s="70"/>
      <c r="LF34" s="70"/>
      <c r="LG34" s="70"/>
      <c r="LH34" s="70"/>
      <c r="LI34" s="71"/>
      <c r="LJ34" s="69">
        <f>データ!BW7</f>
        <v>64.5</v>
      </c>
      <c r="LK34" s="70"/>
      <c r="LL34" s="70"/>
      <c r="LM34" s="70"/>
      <c r="LN34" s="70"/>
      <c r="LO34" s="70"/>
      <c r="LP34" s="70"/>
      <c r="LQ34" s="70"/>
      <c r="LR34" s="70"/>
      <c r="LS34" s="70"/>
      <c r="LT34" s="70"/>
      <c r="LU34" s="70"/>
      <c r="LV34" s="70"/>
      <c r="LW34" s="70"/>
      <c r="LX34" s="71"/>
      <c r="LY34" s="69">
        <f>データ!BX7</f>
        <v>63.8</v>
      </c>
      <c r="LZ34" s="70"/>
      <c r="MA34" s="70"/>
      <c r="MB34" s="70"/>
      <c r="MC34" s="70"/>
      <c r="MD34" s="70"/>
      <c r="ME34" s="70"/>
      <c r="MF34" s="70"/>
      <c r="MG34" s="70"/>
      <c r="MH34" s="70"/>
      <c r="MI34" s="70"/>
      <c r="MJ34" s="70"/>
      <c r="MK34" s="70"/>
      <c r="ML34" s="70"/>
      <c r="MM34" s="71"/>
      <c r="MN34" s="69">
        <f>データ!BY7</f>
        <v>63.4</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62</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63</v>
      </c>
      <c r="NK35" s="89"/>
      <c r="NL35" s="89"/>
      <c r="NM35" s="89"/>
      <c r="NN35" s="89"/>
      <c r="NO35" s="89"/>
      <c r="NP35" s="89"/>
      <c r="NQ35" s="89"/>
      <c r="NR35" s="89"/>
      <c r="NS35" s="89"/>
      <c r="NT35" s="89"/>
      <c r="NU35" s="89"/>
      <c r="NV35" s="89"/>
      <c r="NW35" s="89"/>
      <c r="NX35" s="89"/>
      <c r="OC35" s="16" t="s">
        <v>64</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65</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66</v>
      </c>
      <c r="NK37" s="78"/>
      <c r="NL37" s="78"/>
      <c r="NM37" s="78"/>
      <c r="NN37" s="78"/>
      <c r="NO37" s="78"/>
      <c r="NP37" s="78"/>
      <c r="NQ37" s="78"/>
      <c r="NR37" s="78"/>
      <c r="NS37" s="78"/>
      <c r="NT37" s="78"/>
      <c r="NU37" s="78"/>
      <c r="NV37" s="78"/>
      <c r="NW37" s="78"/>
      <c r="NX37" s="79"/>
      <c r="OC37" s="16" t="s">
        <v>67</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68</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69</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70</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71</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72</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73</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74</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75</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76</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77</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78</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79</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80</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81</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82</v>
      </c>
      <c r="NK52" s="78"/>
      <c r="NL52" s="78"/>
      <c r="NM52" s="78"/>
      <c r="NN52" s="78"/>
      <c r="NO52" s="78"/>
      <c r="NP52" s="78"/>
      <c r="NQ52" s="78"/>
      <c r="NR52" s="78"/>
      <c r="NS52" s="78"/>
      <c r="NT52" s="78"/>
      <c r="NU52" s="78"/>
      <c r="NV52" s="78"/>
      <c r="NW52" s="78"/>
      <c r="NX52" s="79"/>
      <c r="OC52" s="16" t="s">
        <v>83</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84</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179</v>
      </c>
      <c r="NK54" s="98"/>
      <c r="NL54" s="98"/>
      <c r="NM54" s="98"/>
      <c r="NN54" s="98"/>
      <c r="NO54" s="98"/>
      <c r="NP54" s="98"/>
      <c r="NQ54" s="98"/>
      <c r="NR54" s="98"/>
      <c r="NS54" s="98"/>
      <c r="NT54" s="98"/>
      <c r="NU54" s="98"/>
      <c r="NV54" s="98"/>
      <c r="NW54" s="98"/>
      <c r="NX54" s="99"/>
      <c r="OC54" s="16" t="s">
        <v>85</v>
      </c>
    </row>
    <row r="55" spans="1:393" ht="13.5" customHeight="1" x14ac:dyDescent="0.2">
      <c r="A55" s="2"/>
      <c r="B55" s="14"/>
      <c r="C55" s="2"/>
      <c r="D55" s="2"/>
      <c r="E55" s="2"/>
      <c r="F55" s="2"/>
      <c r="G55" s="65" t="s">
        <v>59</v>
      </c>
      <c r="H55" s="65"/>
      <c r="I55" s="65"/>
      <c r="J55" s="65"/>
      <c r="K55" s="65"/>
      <c r="L55" s="65"/>
      <c r="M55" s="65"/>
      <c r="N55" s="65"/>
      <c r="O55" s="65"/>
      <c r="P55" s="66">
        <f>データ!CA7</f>
        <v>108055</v>
      </c>
      <c r="Q55" s="67"/>
      <c r="R55" s="67"/>
      <c r="S55" s="67"/>
      <c r="T55" s="67"/>
      <c r="U55" s="67"/>
      <c r="V55" s="67"/>
      <c r="W55" s="67"/>
      <c r="X55" s="67"/>
      <c r="Y55" s="67"/>
      <c r="Z55" s="67"/>
      <c r="AA55" s="67"/>
      <c r="AB55" s="67"/>
      <c r="AC55" s="67"/>
      <c r="AD55" s="68"/>
      <c r="AE55" s="66">
        <f>データ!CB7</f>
        <v>116548</v>
      </c>
      <c r="AF55" s="67"/>
      <c r="AG55" s="67"/>
      <c r="AH55" s="67"/>
      <c r="AI55" s="67"/>
      <c r="AJ55" s="67"/>
      <c r="AK55" s="67"/>
      <c r="AL55" s="67"/>
      <c r="AM55" s="67"/>
      <c r="AN55" s="67"/>
      <c r="AO55" s="67"/>
      <c r="AP55" s="67"/>
      <c r="AQ55" s="67"/>
      <c r="AR55" s="67"/>
      <c r="AS55" s="68"/>
      <c r="AT55" s="66">
        <f>データ!CC7</f>
        <v>121783</v>
      </c>
      <c r="AU55" s="67"/>
      <c r="AV55" s="67"/>
      <c r="AW55" s="67"/>
      <c r="AX55" s="67"/>
      <c r="AY55" s="67"/>
      <c r="AZ55" s="67"/>
      <c r="BA55" s="67"/>
      <c r="BB55" s="67"/>
      <c r="BC55" s="67"/>
      <c r="BD55" s="67"/>
      <c r="BE55" s="67"/>
      <c r="BF55" s="67"/>
      <c r="BG55" s="67"/>
      <c r="BH55" s="68"/>
      <c r="BI55" s="66">
        <f>データ!CD7</f>
        <v>125918</v>
      </c>
      <c r="BJ55" s="67"/>
      <c r="BK55" s="67"/>
      <c r="BL55" s="67"/>
      <c r="BM55" s="67"/>
      <c r="BN55" s="67"/>
      <c r="BO55" s="67"/>
      <c r="BP55" s="67"/>
      <c r="BQ55" s="67"/>
      <c r="BR55" s="67"/>
      <c r="BS55" s="67"/>
      <c r="BT55" s="67"/>
      <c r="BU55" s="67"/>
      <c r="BV55" s="67"/>
      <c r="BW55" s="68"/>
      <c r="BX55" s="66">
        <f>データ!CE7</f>
        <v>128151</v>
      </c>
      <c r="BY55" s="67"/>
      <c r="BZ55" s="67"/>
      <c r="CA55" s="67"/>
      <c r="CB55" s="67"/>
      <c r="CC55" s="67"/>
      <c r="CD55" s="67"/>
      <c r="CE55" s="67"/>
      <c r="CF55" s="67"/>
      <c r="CG55" s="67"/>
      <c r="CH55" s="67"/>
      <c r="CI55" s="67"/>
      <c r="CJ55" s="67"/>
      <c r="CK55" s="67"/>
      <c r="CL55" s="68"/>
      <c r="CO55" s="2"/>
      <c r="CP55" s="2"/>
      <c r="CQ55" s="2"/>
      <c r="CR55" s="2"/>
      <c r="CS55" s="2"/>
      <c r="CT55" s="2"/>
      <c r="CU55" s="65" t="s">
        <v>59</v>
      </c>
      <c r="CV55" s="65"/>
      <c r="CW55" s="65"/>
      <c r="CX55" s="65"/>
      <c r="CY55" s="65"/>
      <c r="CZ55" s="65"/>
      <c r="DA55" s="65"/>
      <c r="DB55" s="65"/>
      <c r="DC55" s="65"/>
      <c r="DD55" s="66">
        <f>データ!CL7</f>
        <v>18764</v>
      </c>
      <c r="DE55" s="67"/>
      <c r="DF55" s="67"/>
      <c r="DG55" s="67"/>
      <c r="DH55" s="67"/>
      <c r="DI55" s="67"/>
      <c r="DJ55" s="67"/>
      <c r="DK55" s="67"/>
      <c r="DL55" s="67"/>
      <c r="DM55" s="67"/>
      <c r="DN55" s="67"/>
      <c r="DO55" s="67"/>
      <c r="DP55" s="67"/>
      <c r="DQ55" s="67"/>
      <c r="DR55" s="68"/>
      <c r="DS55" s="66">
        <f>データ!CM7</f>
        <v>20359</v>
      </c>
      <c r="DT55" s="67"/>
      <c r="DU55" s="67"/>
      <c r="DV55" s="67"/>
      <c r="DW55" s="67"/>
      <c r="DX55" s="67"/>
      <c r="DY55" s="67"/>
      <c r="DZ55" s="67"/>
      <c r="EA55" s="67"/>
      <c r="EB55" s="67"/>
      <c r="EC55" s="67"/>
      <c r="ED55" s="67"/>
      <c r="EE55" s="67"/>
      <c r="EF55" s="67"/>
      <c r="EG55" s="68"/>
      <c r="EH55" s="66">
        <f>データ!CN7</f>
        <v>24482</v>
      </c>
      <c r="EI55" s="67"/>
      <c r="EJ55" s="67"/>
      <c r="EK55" s="67"/>
      <c r="EL55" s="67"/>
      <c r="EM55" s="67"/>
      <c r="EN55" s="67"/>
      <c r="EO55" s="67"/>
      <c r="EP55" s="67"/>
      <c r="EQ55" s="67"/>
      <c r="ER55" s="67"/>
      <c r="ES55" s="67"/>
      <c r="ET55" s="67"/>
      <c r="EU55" s="67"/>
      <c r="EV55" s="68"/>
      <c r="EW55" s="66">
        <f>データ!CO7</f>
        <v>26842</v>
      </c>
      <c r="EX55" s="67"/>
      <c r="EY55" s="67"/>
      <c r="EZ55" s="67"/>
      <c r="FA55" s="67"/>
      <c r="FB55" s="67"/>
      <c r="FC55" s="67"/>
      <c r="FD55" s="67"/>
      <c r="FE55" s="67"/>
      <c r="FF55" s="67"/>
      <c r="FG55" s="67"/>
      <c r="FH55" s="67"/>
      <c r="FI55" s="67"/>
      <c r="FJ55" s="67"/>
      <c r="FK55" s="68"/>
      <c r="FL55" s="66">
        <f>データ!CP7</f>
        <v>25551</v>
      </c>
      <c r="FM55" s="67"/>
      <c r="FN55" s="67"/>
      <c r="FO55" s="67"/>
      <c r="FP55" s="67"/>
      <c r="FQ55" s="67"/>
      <c r="FR55" s="67"/>
      <c r="FS55" s="67"/>
      <c r="FT55" s="67"/>
      <c r="FU55" s="67"/>
      <c r="FV55" s="67"/>
      <c r="FW55" s="67"/>
      <c r="FX55" s="67"/>
      <c r="FY55" s="67"/>
      <c r="FZ55" s="68"/>
      <c r="GA55" s="2"/>
      <c r="GB55" s="2"/>
      <c r="GC55" s="2"/>
      <c r="GD55" s="2"/>
      <c r="GE55" s="2"/>
      <c r="GF55" s="2"/>
      <c r="GG55" s="2"/>
      <c r="GH55" s="2"/>
      <c r="GI55" s="65" t="s">
        <v>59</v>
      </c>
      <c r="GJ55" s="65"/>
      <c r="GK55" s="65"/>
      <c r="GL55" s="65"/>
      <c r="GM55" s="65"/>
      <c r="GN55" s="65"/>
      <c r="GO55" s="65"/>
      <c r="GP55" s="65"/>
      <c r="GQ55" s="65"/>
      <c r="GR55" s="69">
        <f>データ!CW7</f>
        <v>62.2</v>
      </c>
      <c r="GS55" s="70"/>
      <c r="GT55" s="70"/>
      <c r="GU55" s="70"/>
      <c r="GV55" s="70"/>
      <c r="GW55" s="70"/>
      <c r="GX55" s="70"/>
      <c r="GY55" s="70"/>
      <c r="GZ55" s="70"/>
      <c r="HA55" s="70"/>
      <c r="HB55" s="70"/>
      <c r="HC55" s="70"/>
      <c r="HD55" s="70"/>
      <c r="HE55" s="70"/>
      <c r="HF55" s="71"/>
      <c r="HG55" s="69">
        <f>データ!CX7</f>
        <v>61.2</v>
      </c>
      <c r="HH55" s="70"/>
      <c r="HI55" s="70"/>
      <c r="HJ55" s="70"/>
      <c r="HK55" s="70"/>
      <c r="HL55" s="70"/>
      <c r="HM55" s="70"/>
      <c r="HN55" s="70"/>
      <c r="HO55" s="70"/>
      <c r="HP55" s="70"/>
      <c r="HQ55" s="70"/>
      <c r="HR55" s="70"/>
      <c r="HS55" s="70"/>
      <c r="HT55" s="70"/>
      <c r="HU55" s="71"/>
      <c r="HV55" s="69">
        <f>データ!CY7</f>
        <v>65.900000000000006</v>
      </c>
      <c r="HW55" s="70"/>
      <c r="HX55" s="70"/>
      <c r="HY55" s="70"/>
      <c r="HZ55" s="70"/>
      <c r="IA55" s="70"/>
      <c r="IB55" s="70"/>
      <c r="IC55" s="70"/>
      <c r="ID55" s="70"/>
      <c r="IE55" s="70"/>
      <c r="IF55" s="70"/>
      <c r="IG55" s="70"/>
      <c r="IH55" s="70"/>
      <c r="II55" s="70"/>
      <c r="IJ55" s="71"/>
      <c r="IK55" s="69">
        <f>データ!CZ7</f>
        <v>62.3</v>
      </c>
      <c r="IL55" s="70"/>
      <c r="IM55" s="70"/>
      <c r="IN55" s="70"/>
      <c r="IO55" s="70"/>
      <c r="IP55" s="70"/>
      <c r="IQ55" s="70"/>
      <c r="IR55" s="70"/>
      <c r="IS55" s="70"/>
      <c r="IT55" s="70"/>
      <c r="IU55" s="70"/>
      <c r="IV55" s="70"/>
      <c r="IW55" s="70"/>
      <c r="IX55" s="70"/>
      <c r="IY55" s="71"/>
      <c r="IZ55" s="69">
        <f>データ!DA7</f>
        <v>68</v>
      </c>
      <c r="JA55" s="70"/>
      <c r="JB55" s="70"/>
      <c r="JC55" s="70"/>
      <c r="JD55" s="70"/>
      <c r="JE55" s="70"/>
      <c r="JF55" s="70"/>
      <c r="JG55" s="70"/>
      <c r="JH55" s="70"/>
      <c r="JI55" s="70"/>
      <c r="JJ55" s="70"/>
      <c r="JK55" s="70"/>
      <c r="JL55" s="70"/>
      <c r="JM55" s="70"/>
      <c r="JN55" s="71"/>
      <c r="JO55" s="2"/>
      <c r="JP55" s="2"/>
      <c r="JQ55" s="2"/>
      <c r="JR55" s="2"/>
      <c r="JS55" s="2"/>
      <c r="JT55" s="2"/>
      <c r="JU55" s="2"/>
      <c r="JV55" s="2"/>
      <c r="JW55" s="65" t="s">
        <v>59</v>
      </c>
      <c r="JX55" s="65"/>
      <c r="JY55" s="65"/>
      <c r="JZ55" s="65"/>
      <c r="KA55" s="65"/>
      <c r="KB55" s="65"/>
      <c r="KC55" s="65"/>
      <c r="KD55" s="65"/>
      <c r="KE55" s="65"/>
      <c r="KF55" s="69">
        <f>データ!DH7</f>
        <v>27.4</v>
      </c>
      <c r="KG55" s="70"/>
      <c r="KH55" s="70"/>
      <c r="KI55" s="70"/>
      <c r="KJ55" s="70"/>
      <c r="KK55" s="70"/>
      <c r="KL55" s="70"/>
      <c r="KM55" s="70"/>
      <c r="KN55" s="70"/>
      <c r="KO55" s="70"/>
      <c r="KP55" s="70"/>
      <c r="KQ55" s="70"/>
      <c r="KR55" s="70"/>
      <c r="KS55" s="70"/>
      <c r="KT55" s="71"/>
      <c r="KU55" s="69">
        <f>データ!DI7</f>
        <v>26.7</v>
      </c>
      <c r="KV55" s="70"/>
      <c r="KW55" s="70"/>
      <c r="KX55" s="70"/>
      <c r="KY55" s="70"/>
      <c r="KZ55" s="70"/>
      <c r="LA55" s="70"/>
      <c r="LB55" s="70"/>
      <c r="LC55" s="70"/>
      <c r="LD55" s="70"/>
      <c r="LE55" s="70"/>
      <c r="LF55" s="70"/>
      <c r="LG55" s="70"/>
      <c r="LH55" s="70"/>
      <c r="LI55" s="71"/>
      <c r="LJ55" s="69">
        <f>データ!DJ7</f>
        <v>30.9</v>
      </c>
      <c r="LK55" s="70"/>
      <c r="LL55" s="70"/>
      <c r="LM55" s="70"/>
      <c r="LN55" s="70"/>
      <c r="LO55" s="70"/>
      <c r="LP55" s="70"/>
      <c r="LQ55" s="70"/>
      <c r="LR55" s="70"/>
      <c r="LS55" s="70"/>
      <c r="LT55" s="70"/>
      <c r="LU55" s="70"/>
      <c r="LV55" s="70"/>
      <c r="LW55" s="70"/>
      <c r="LX55" s="71"/>
      <c r="LY55" s="69">
        <f>データ!DK7</f>
        <v>31.2</v>
      </c>
      <c r="LZ55" s="70"/>
      <c r="MA55" s="70"/>
      <c r="MB55" s="70"/>
      <c r="MC55" s="70"/>
      <c r="MD55" s="70"/>
      <c r="ME55" s="70"/>
      <c r="MF55" s="70"/>
      <c r="MG55" s="70"/>
      <c r="MH55" s="70"/>
      <c r="MI55" s="70"/>
      <c r="MJ55" s="70"/>
      <c r="MK55" s="70"/>
      <c r="ML55" s="70"/>
      <c r="MM55" s="71"/>
      <c r="MN55" s="69">
        <f>データ!DL7</f>
        <v>29.7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86</v>
      </c>
    </row>
    <row r="56" spans="1:393" ht="13.5" customHeight="1" x14ac:dyDescent="0.2">
      <c r="A56" s="2"/>
      <c r="B56" s="14"/>
      <c r="C56" s="2"/>
      <c r="D56" s="2"/>
      <c r="E56" s="2"/>
      <c r="F56" s="2"/>
      <c r="G56" s="65" t="s">
        <v>61</v>
      </c>
      <c r="H56" s="65"/>
      <c r="I56" s="65"/>
      <c r="J56" s="65"/>
      <c r="K56" s="65"/>
      <c r="L56" s="65"/>
      <c r="M56" s="65"/>
      <c r="N56" s="65"/>
      <c r="O56" s="65"/>
      <c r="P56" s="66">
        <f>データ!CF7</f>
        <v>47924</v>
      </c>
      <c r="Q56" s="67"/>
      <c r="R56" s="67"/>
      <c r="S56" s="67"/>
      <c r="T56" s="67"/>
      <c r="U56" s="67"/>
      <c r="V56" s="67"/>
      <c r="W56" s="67"/>
      <c r="X56" s="67"/>
      <c r="Y56" s="67"/>
      <c r="Z56" s="67"/>
      <c r="AA56" s="67"/>
      <c r="AB56" s="67"/>
      <c r="AC56" s="67"/>
      <c r="AD56" s="68"/>
      <c r="AE56" s="66">
        <f>データ!CG7</f>
        <v>48807</v>
      </c>
      <c r="AF56" s="67"/>
      <c r="AG56" s="67"/>
      <c r="AH56" s="67"/>
      <c r="AI56" s="67"/>
      <c r="AJ56" s="67"/>
      <c r="AK56" s="67"/>
      <c r="AL56" s="67"/>
      <c r="AM56" s="67"/>
      <c r="AN56" s="67"/>
      <c r="AO56" s="67"/>
      <c r="AP56" s="67"/>
      <c r="AQ56" s="67"/>
      <c r="AR56" s="67"/>
      <c r="AS56" s="68"/>
      <c r="AT56" s="66">
        <f>データ!CH7</f>
        <v>51594</v>
      </c>
      <c r="AU56" s="67"/>
      <c r="AV56" s="67"/>
      <c r="AW56" s="67"/>
      <c r="AX56" s="67"/>
      <c r="AY56" s="67"/>
      <c r="AZ56" s="67"/>
      <c r="BA56" s="67"/>
      <c r="BB56" s="67"/>
      <c r="BC56" s="67"/>
      <c r="BD56" s="67"/>
      <c r="BE56" s="67"/>
      <c r="BF56" s="67"/>
      <c r="BG56" s="67"/>
      <c r="BH56" s="68"/>
      <c r="BI56" s="66">
        <f>データ!CI7</f>
        <v>53805</v>
      </c>
      <c r="BJ56" s="67"/>
      <c r="BK56" s="67"/>
      <c r="BL56" s="67"/>
      <c r="BM56" s="67"/>
      <c r="BN56" s="67"/>
      <c r="BO56" s="67"/>
      <c r="BP56" s="67"/>
      <c r="BQ56" s="67"/>
      <c r="BR56" s="67"/>
      <c r="BS56" s="67"/>
      <c r="BT56" s="67"/>
      <c r="BU56" s="67"/>
      <c r="BV56" s="67"/>
      <c r="BW56" s="68"/>
      <c r="BX56" s="66">
        <f>データ!CJ7</f>
        <v>56563</v>
      </c>
      <c r="BY56" s="67"/>
      <c r="BZ56" s="67"/>
      <c r="CA56" s="67"/>
      <c r="CB56" s="67"/>
      <c r="CC56" s="67"/>
      <c r="CD56" s="67"/>
      <c r="CE56" s="67"/>
      <c r="CF56" s="67"/>
      <c r="CG56" s="67"/>
      <c r="CH56" s="67"/>
      <c r="CI56" s="67"/>
      <c r="CJ56" s="67"/>
      <c r="CK56" s="67"/>
      <c r="CL56" s="68"/>
      <c r="CO56" s="2"/>
      <c r="CP56" s="2"/>
      <c r="CQ56" s="2"/>
      <c r="CR56" s="2"/>
      <c r="CS56" s="2"/>
      <c r="CT56" s="2"/>
      <c r="CU56" s="65" t="s">
        <v>61</v>
      </c>
      <c r="CV56" s="65"/>
      <c r="CW56" s="65"/>
      <c r="CX56" s="65"/>
      <c r="CY56" s="65"/>
      <c r="CZ56" s="65"/>
      <c r="DA56" s="65"/>
      <c r="DB56" s="65"/>
      <c r="DC56" s="65"/>
      <c r="DD56" s="66">
        <f>データ!CQ7</f>
        <v>12502</v>
      </c>
      <c r="DE56" s="67"/>
      <c r="DF56" s="67"/>
      <c r="DG56" s="67"/>
      <c r="DH56" s="67"/>
      <c r="DI56" s="67"/>
      <c r="DJ56" s="67"/>
      <c r="DK56" s="67"/>
      <c r="DL56" s="67"/>
      <c r="DM56" s="67"/>
      <c r="DN56" s="67"/>
      <c r="DO56" s="67"/>
      <c r="DP56" s="67"/>
      <c r="DQ56" s="67"/>
      <c r="DR56" s="68"/>
      <c r="DS56" s="66">
        <f>データ!CR7</f>
        <v>12970</v>
      </c>
      <c r="DT56" s="67"/>
      <c r="DU56" s="67"/>
      <c r="DV56" s="67"/>
      <c r="DW56" s="67"/>
      <c r="DX56" s="67"/>
      <c r="DY56" s="67"/>
      <c r="DZ56" s="67"/>
      <c r="EA56" s="67"/>
      <c r="EB56" s="67"/>
      <c r="EC56" s="67"/>
      <c r="ED56" s="67"/>
      <c r="EE56" s="67"/>
      <c r="EF56" s="67"/>
      <c r="EG56" s="68"/>
      <c r="EH56" s="66">
        <f>データ!CS7</f>
        <v>13767</v>
      </c>
      <c r="EI56" s="67"/>
      <c r="EJ56" s="67"/>
      <c r="EK56" s="67"/>
      <c r="EL56" s="67"/>
      <c r="EM56" s="67"/>
      <c r="EN56" s="67"/>
      <c r="EO56" s="67"/>
      <c r="EP56" s="67"/>
      <c r="EQ56" s="67"/>
      <c r="ER56" s="67"/>
      <c r="ES56" s="67"/>
      <c r="ET56" s="67"/>
      <c r="EU56" s="67"/>
      <c r="EV56" s="68"/>
      <c r="EW56" s="66">
        <f>データ!CT7</f>
        <v>14046</v>
      </c>
      <c r="EX56" s="67"/>
      <c r="EY56" s="67"/>
      <c r="EZ56" s="67"/>
      <c r="FA56" s="67"/>
      <c r="FB56" s="67"/>
      <c r="FC56" s="67"/>
      <c r="FD56" s="67"/>
      <c r="FE56" s="67"/>
      <c r="FF56" s="67"/>
      <c r="FG56" s="67"/>
      <c r="FH56" s="67"/>
      <c r="FI56" s="67"/>
      <c r="FJ56" s="67"/>
      <c r="FK56" s="68"/>
      <c r="FL56" s="66">
        <f>データ!CU7</f>
        <v>14550</v>
      </c>
      <c r="FM56" s="67"/>
      <c r="FN56" s="67"/>
      <c r="FO56" s="67"/>
      <c r="FP56" s="67"/>
      <c r="FQ56" s="67"/>
      <c r="FR56" s="67"/>
      <c r="FS56" s="67"/>
      <c r="FT56" s="67"/>
      <c r="FU56" s="67"/>
      <c r="FV56" s="67"/>
      <c r="FW56" s="67"/>
      <c r="FX56" s="67"/>
      <c r="FY56" s="67"/>
      <c r="FZ56" s="68"/>
      <c r="GA56" s="2"/>
      <c r="GB56" s="2"/>
      <c r="GC56" s="2"/>
      <c r="GD56" s="2"/>
      <c r="GE56" s="2"/>
      <c r="GF56" s="2"/>
      <c r="GG56" s="2"/>
      <c r="GH56" s="2"/>
      <c r="GI56" s="65" t="s">
        <v>61</v>
      </c>
      <c r="GJ56" s="65"/>
      <c r="GK56" s="65"/>
      <c r="GL56" s="65"/>
      <c r="GM56" s="65"/>
      <c r="GN56" s="65"/>
      <c r="GO56" s="65"/>
      <c r="GP56" s="65"/>
      <c r="GQ56" s="65"/>
      <c r="GR56" s="69">
        <f>データ!DB7</f>
        <v>59.4</v>
      </c>
      <c r="GS56" s="70"/>
      <c r="GT56" s="70"/>
      <c r="GU56" s="70"/>
      <c r="GV56" s="70"/>
      <c r="GW56" s="70"/>
      <c r="GX56" s="70"/>
      <c r="GY56" s="70"/>
      <c r="GZ56" s="70"/>
      <c r="HA56" s="70"/>
      <c r="HB56" s="70"/>
      <c r="HC56" s="70"/>
      <c r="HD56" s="70"/>
      <c r="HE56" s="70"/>
      <c r="HF56" s="71"/>
      <c r="HG56" s="69">
        <f>データ!DC7</f>
        <v>59.9</v>
      </c>
      <c r="HH56" s="70"/>
      <c r="HI56" s="70"/>
      <c r="HJ56" s="70"/>
      <c r="HK56" s="70"/>
      <c r="HL56" s="70"/>
      <c r="HM56" s="70"/>
      <c r="HN56" s="70"/>
      <c r="HO56" s="70"/>
      <c r="HP56" s="70"/>
      <c r="HQ56" s="70"/>
      <c r="HR56" s="70"/>
      <c r="HS56" s="70"/>
      <c r="HT56" s="70"/>
      <c r="HU56" s="71"/>
      <c r="HV56" s="69">
        <f>データ!DD7</f>
        <v>63.4</v>
      </c>
      <c r="HW56" s="70"/>
      <c r="HX56" s="70"/>
      <c r="HY56" s="70"/>
      <c r="HZ56" s="70"/>
      <c r="IA56" s="70"/>
      <c r="IB56" s="70"/>
      <c r="IC56" s="70"/>
      <c r="ID56" s="70"/>
      <c r="IE56" s="70"/>
      <c r="IF56" s="70"/>
      <c r="IG56" s="70"/>
      <c r="IH56" s="70"/>
      <c r="II56" s="70"/>
      <c r="IJ56" s="71"/>
      <c r="IK56" s="69">
        <f>データ!DE7</f>
        <v>61.3</v>
      </c>
      <c r="IL56" s="70"/>
      <c r="IM56" s="70"/>
      <c r="IN56" s="70"/>
      <c r="IO56" s="70"/>
      <c r="IP56" s="70"/>
      <c r="IQ56" s="70"/>
      <c r="IR56" s="70"/>
      <c r="IS56" s="70"/>
      <c r="IT56" s="70"/>
      <c r="IU56" s="70"/>
      <c r="IV56" s="70"/>
      <c r="IW56" s="70"/>
      <c r="IX56" s="70"/>
      <c r="IY56" s="71"/>
      <c r="IZ56" s="69">
        <f>データ!DF7</f>
        <v>61.4</v>
      </c>
      <c r="JA56" s="70"/>
      <c r="JB56" s="70"/>
      <c r="JC56" s="70"/>
      <c r="JD56" s="70"/>
      <c r="JE56" s="70"/>
      <c r="JF56" s="70"/>
      <c r="JG56" s="70"/>
      <c r="JH56" s="70"/>
      <c r="JI56" s="70"/>
      <c r="JJ56" s="70"/>
      <c r="JK56" s="70"/>
      <c r="JL56" s="70"/>
      <c r="JM56" s="70"/>
      <c r="JN56" s="71"/>
      <c r="JO56" s="2"/>
      <c r="JP56" s="2"/>
      <c r="JQ56" s="2"/>
      <c r="JR56" s="2"/>
      <c r="JS56" s="2"/>
      <c r="JT56" s="2"/>
      <c r="JU56" s="2"/>
      <c r="JV56" s="2"/>
      <c r="JW56" s="65" t="s">
        <v>61</v>
      </c>
      <c r="JX56" s="65"/>
      <c r="JY56" s="65"/>
      <c r="JZ56" s="65"/>
      <c r="KA56" s="65"/>
      <c r="KB56" s="65"/>
      <c r="KC56" s="65"/>
      <c r="KD56" s="65"/>
      <c r="KE56" s="65"/>
      <c r="KF56" s="69">
        <f>データ!DM7</f>
        <v>20.6</v>
      </c>
      <c r="KG56" s="70"/>
      <c r="KH56" s="70"/>
      <c r="KI56" s="70"/>
      <c r="KJ56" s="70"/>
      <c r="KK56" s="70"/>
      <c r="KL56" s="70"/>
      <c r="KM56" s="70"/>
      <c r="KN56" s="70"/>
      <c r="KO56" s="70"/>
      <c r="KP56" s="70"/>
      <c r="KQ56" s="70"/>
      <c r="KR56" s="70"/>
      <c r="KS56" s="70"/>
      <c r="KT56" s="71"/>
      <c r="KU56" s="69">
        <f>データ!DN7</f>
        <v>20.5</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20.2</v>
      </c>
      <c r="LZ56" s="70"/>
      <c r="MA56" s="70"/>
      <c r="MB56" s="70"/>
      <c r="MC56" s="70"/>
      <c r="MD56" s="70"/>
      <c r="ME56" s="70"/>
      <c r="MF56" s="70"/>
      <c r="MG56" s="70"/>
      <c r="MH56" s="70"/>
      <c r="MI56" s="70"/>
      <c r="MJ56" s="70"/>
      <c r="MK56" s="70"/>
      <c r="ML56" s="70"/>
      <c r="MM56" s="71"/>
      <c r="MN56" s="69">
        <f>データ!DQ7</f>
        <v>21.1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89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59</v>
      </c>
      <c r="H79" s="65"/>
      <c r="I79" s="65"/>
      <c r="J79" s="65"/>
      <c r="K79" s="65"/>
      <c r="L79" s="65"/>
      <c r="M79" s="65"/>
      <c r="N79" s="65"/>
      <c r="O79" s="65"/>
      <c r="P79" s="69">
        <f>データ!DS7</f>
        <v>133.69999999999999</v>
      </c>
      <c r="Q79" s="70"/>
      <c r="R79" s="70"/>
      <c r="S79" s="70"/>
      <c r="T79" s="70"/>
      <c r="U79" s="70"/>
      <c r="V79" s="70"/>
      <c r="W79" s="70"/>
      <c r="X79" s="70"/>
      <c r="Y79" s="70"/>
      <c r="Z79" s="70"/>
      <c r="AA79" s="70"/>
      <c r="AB79" s="70"/>
      <c r="AC79" s="70"/>
      <c r="AD79" s="71"/>
      <c r="AE79" s="69">
        <f>データ!DT7</f>
        <v>124.2</v>
      </c>
      <c r="AF79" s="70"/>
      <c r="AG79" s="70"/>
      <c r="AH79" s="70"/>
      <c r="AI79" s="70"/>
      <c r="AJ79" s="70"/>
      <c r="AK79" s="70"/>
      <c r="AL79" s="70"/>
      <c r="AM79" s="70"/>
      <c r="AN79" s="70"/>
      <c r="AO79" s="70"/>
      <c r="AP79" s="70"/>
      <c r="AQ79" s="70"/>
      <c r="AR79" s="70"/>
      <c r="AS79" s="71"/>
      <c r="AT79" s="69">
        <f>データ!DU7</f>
        <v>133.9</v>
      </c>
      <c r="AU79" s="70"/>
      <c r="AV79" s="70"/>
      <c r="AW79" s="70"/>
      <c r="AX79" s="70"/>
      <c r="AY79" s="70"/>
      <c r="AZ79" s="70"/>
      <c r="BA79" s="70"/>
      <c r="BB79" s="70"/>
      <c r="BC79" s="70"/>
      <c r="BD79" s="70"/>
      <c r="BE79" s="70"/>
      <c r="BF79" s="70"/>
      <c r="BG79" s="70"/>
      <c r="BH79" s="71"/>
      <c r="BI79" s="69">
        <f>データ!DV7</f>
        <v>123.3</v>
      </c>
      <c r="BJ79" s="70"/>
      <c r="BK79" s="70"/>
      <c r="BL79" s="70"/>
      <c r="BM79" s="70"/>
      <c r="BN79" s="70"/>
      <c r="BO79" s="70"/>
      <c r="BP79" s="70"/>
      <c r="BQ79" s="70"/>
      <c r="BR79" s="70"/>
      <c r="BS79" s="70"/>
      <c r="BT79" s="70"/>
      <c r="BU79" s="70"/>
      <c r="BV79" s="70"/>
      <c r="BW79" s="71"/>
      <c r="BX79" s="69">
        <f>データ!DW7</f>
        <v>129.6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59</v>
      </c>
      <c r="CY79" s="65"/>
      <c r="CZ79" s="65"/>
      <c r="DA79" s="65"/>
      <c r="DB79" s="65"/>
      <c r="DC79" s="65"/>
      <c r="DD79" s="65"/>
      <c r="DE79" s="65"/>
      <c r="DF79" s="65"/>
      <c r="DG79" s="69">
        <f>データ!ED7</f>
        <v>50.9</v>
      </c>
      <c r="DH79" s="70"/>
      <c r="DI79" s="70"/>
      <c r="DJ79" s="70"/>
      <c r="DK79" s="70"/>
      <c r="DL79" s="70"/>
      <c r="DM79" s="70"/>
      <c r="DN79" s="70"/>
      <c r="DO79" s="70"/>
      <c r="DP79" s="70"/>
      <c r="DQ79" s="70"/>
      <c r="DR79" s="70"/>
      <c r="DS79" s="70"/>
      <c r="DT79" s="70"/>
      <c r="DU79" s="71"/>
      <c r="DV79" s="69">
        <f>データ!EE7</f>
        <v>55.2</v>
      </c>
      <c r="DW79" s="70"/>
      <c r="DX79" s="70"/>
      <c r="DY79" s="70"/>
      <c r="DZ79" s="70"/>
      <c r="EA79" s="70"/>
      <c r="EB79" s="70"/>
      <c r="EC79" s="70"/>
      <c r="ED79" s="70"/>
      <c r="EE79" s="70"/>
      <c r="EF79" s="70"/>
      <c r="EG79" s="70"/>
      <c r="EH79" s="70"/>
      <c r="EI79" s="70"/>
      <c r="EJ79" s="71"/>
      <c r="EK79" s="69">
        <f>データ!EF7</f>
        <v>58.5</v>
      </c>
      <c r="EL79" s="70"/>
      <c r="EM79" s="70"/>
      <c r="EN79" s="70"/>
      <c r="EO79" s="70"/>
      <c r="EP79" s="70"/>
      <c r="EQ79" s="70"/>
      <c r="ER79" s="70"/>
      <c r="ES79" s="70"/>
      <c r="ET79" s="70"/>
      <c r="EU79" s="70"/>
      <c r="EV79" s="70"/>
      <c r="EW79" s="70"/>
      <c r="EX79" s="70"/>
      <c r="EY79" s="71"/>
      <c r="EZ79" s="69">
        <f>データ!EG7</f>
        <v>55.5</v>
      </c>
      <c r="FA79" s="70"/>
      <c r="FB79" s="70"/>
      <c r="FC79" s="70"/>
      <c r="FD79" s="70"/>
      <c r="FE79" s="70"/>
      <c r="FF79" s="70"/>
      <c r="FG79" s="70"/>
      <c r="FH79" s="70"/>
      <c r="FI79" s="70"/>
      <c r="FJ79" s="70"/>
      <c r="FK79" s="70"/>
      <c r="FL79" s="70"/>
      <c r="FM79" s="70"/>
      <c r="FN79" s="71"/>
      <c r="FO79" s="69">
        <f>データ!EH7</f>
        <v>58.3</v>
      </c>
      <c r="FP79" s="70"/>
      <c r="FQ79" s="70"/>
      <c r="FR79" s="70"/>
      <c r="FS79" s="70"/>
      <c r="FT79" s="70"/>
      <c r="FU79" s="70"/>
      <c r="FV79" s="70"/>
      <c r="FW79" s="70"/>
      <c r="FX79" s="70"/>
      <c r="FY79" s="70"/>
      <c r="FZ79" s="70"/>
      <c r="GA79" s="70"/>
      <c r="GB79" s="70"/>
      <c r="GC79" s="71"/>
      <c r="GD79" s="24"/>
      <c r="GE79" s="24"/>
      <c r="GF79" s="24"/>
      <c r="GG79" s="24"/>
      <c r="GH79" s="24"/>
      <c r="GI79" s="17"/>
      <c r="GJ79" s="17"/>
      <c r="GK79" s="65" t="s">
        <v>59</v>
      </c>
      <c r="GL79" s="65"/>
      <c r="GM79" s="65"/>
      <c r="GN79" s="65"/>
      <c r="GO79" s="65"/>
      <c r="GP79" s="65"/>
      <c r="GQ79" s="65"/>
      <c r="GR79" s="65"/>
      <c r="GS79" s="65"/>
      <c r="GT79" s="69">
        <f>データ!EO7</f>
        <v>64.2</v>
      </c>
      <c r="GU79" s="70"/>
      <c r="GV79" s="70"/>
      <c r="GW79" s="70"/>
      <c r="GX79" s="70"/>
      <c r="GY79" s="70"/>
      <c r="GZ79" s="70"/>
      <c r="HA79" s="70"/>
      <c r="HB79" s="70"/>
      <c r="HC79" s="70"/>
      <c r="HD79" s="70"/>
      <c r="HE79" s="70"/>
      <c r="HF79" s="70"/>
      <c r="HG79" s="70"/>
      <c r="HH79" s="71"/>
      <c r="HI79" s="69">
        <f>データ!EP7</f>
        <v>67.599999999999994</v>
      </c>
      <c r="HJ79" s="70"/>
      <c r="HK79" s="70"/>
      <c r="HL79" s="70"/>
      <c r="HM79" s="70"/>
      <c r="HN79" s="70"/>
      <c r="HO79" s="70"/>
      <c r="HP79" s="70"/>
      <c r="HQ79" s="70"/>
      <c r="HR79" s="70"/>
      <c r="HS79" s="70"/>
      <c r="HT79" s="70"/>
      <c r="HU79" s="70"/>
      <c r="HV79" s="70"/>
      <c r="HW79" s="71"/>
      <c r="HX79" s="69">
        <f>データ!EQ7</f>
        <v>70.400000000000006</v>
      </c>
      <c r="HY79" s="70"/>
      <c r="HZ79" s="70"/>
      <c r="IA79" s="70"/>
      <c r="IB79" s="70"/>
      <c r="IC79" s="70"/>
      <c r="ID79" s="70"/>
      <c r="IE79" s="70"/>
      <c r="IF79" s="70"/>
      <c r="IG79" s="70"/>
      <c r="IH79" s="70"/>
      <c r="II79" s="70"/>
      <c r="IJ79" s="70"/>
      <c r="IK79" s="70"/>
      <c r="IL79" s="71"/>
      <c r="IM79" s="69">
        <f>データ!ER7</f>
        <v>72</v>
      </c>
      <c r="IN79" s="70"/>
      <c r="IO79" s="70"/>
      <c r="IP79" s="70"/>
      <c r="IQ79" s="70"/>
      <c r="IR79" s="70"/>
      <c r="IS79" s="70"/>
      <c r="IT79" s="70"/>
      <c r="IU79" s="70"/>
      <c r="IV79" s="70"/>
      <c r="IW79" s="70"/>
      <c r="IX79" s="70"/>
      <c r="IY79" s="70"/>
      <c r="IZ79" s="70"/>
      <c r="JA79" s="71"/>
      <c r="JB79" s="69">
        <f>データ!ES7</f>
        <v>74.5</v>
      </c>
      <c r="JC79" s="70"/>
      <c r="JD79" s="70"/>
      <c r="JE79" s="70"/>
      <c r="JF79" s="70"/>
      <c r="JG79" s="70"/>
      <c r="JH79" s="70"/>
      <c r="JI79" s="70"/>
      <c r="JJ79" s="70"/>
      <c r="JK79" s="70"/>
      <c r="JL79" s="70"/>
      <c r="JM79" s="70"/>
      <c r="JN79" s="70"/>
      <c r="JO79" s="70"/>
      <c r="JP79" s="71"/>
      <c r="JQ79" s="26"/>
      <c r="JR79" s="26"/>
      <c r="JS79" s="26"/>
      <c r="JT79" s="26"/>
      <c r="JU79" s="26"/>
      <c r="JV79" s="26"/>
      <c r="JW79" s="17"/>
      <c r="JX79" s="65" t="s">
        <v>59</v>
      </c>
      <c r="JY79" s="65"/>
      <c r="JZ79" s="65"/>
      <c r="KA79" s="65"/>
      <c r="KB79" s="65"/>
      <c r="KC79" s="65"/>
      <c r="KD79" s="65"/>
      <c r="KE79" s="65"/>
      <c r="KF79" s="65"/>
      <c r="KG79" s="66">
        <f>データ!EZ7</f>
        <v>113993710</v>
      </c>
      <c r="KH79" s="67"/>
      <c r="KI79" s="67"/>
      <c r="KJ79" s="67"/>
      <c r="KK79" s="67"/>
      <c r="KL79" s="67"/>
      <c r="KM79" s="67"/>
      <c r="KN79" s="67"/>
      <c r="KO79" s="67"/>
      <c r="KP79" s="67"/>
      <c r="KQ79" s="67"/>
      <c r="KR79" s="67"/>
      <c r="KS79" s="67"/>
      <c r="KT79" s="67"/>
      <c r="KU79" s="68"/>
      <c r="KV79" s="66">
        <f>データ!FA7</f>
        <v>115775870</v>
      </c>
      <c r="KW79" s="67"/>
      <c r="KX79" s="67"/>
      <c r="KY79" s="67"/>
      <c r="KZ79" s="67"/>
      <c r="LA79" s="67"/>
      <c r="LB79" s="67"/>
      <c r="LC79" s="67"/>
      <c r="LD79" s="67"/>
      <c r="LE79" s="67"/>
      <c r="LF79" s="67"/>
      <c r="LG79" s="67"/>
      <c r="LH79" s="67"/>
      <c r="LI79" s="67"/>
      <c r="LJ79" s="68"/>
      <c r="LK79" s="66">
        <f>データ!FB7</f>
        <v>115584760</v>
      </c>
      <c r="LL79" s="67"/>
      <c r="LM79" s="67"/>
      <c r="LN79" s="67"/>
      <c r="LO79" s="67"/>
      <c r="LP79" s="67"/>
      <c r="LQ79" s="67"/>
      <c r="LR79" s="67"/>
      <c r="LS79" s="67"/>
      <c r="LT79" s="67"/>
      <c r="LU79" s="67"/>
      <c r="LV79" s="67"/>
      <c r="LW79" s="67"/>
      <c r="LX79" s="67"/>
      <c r="LY79" s="68"/>
      <c r="LZ79" s="66">
        <f>データ!FC7</f>
        <v>115257335</v>
      </c>
      <c r="MA79" s="67"/>
      <c r="MB79" s="67"/>
      <c r="MC79" s="67"/>
      <c r="MD79" s="67"/>
      <c r="ME79" s="67"/>
      <c r="MF79" s="67"/>
      <c r="MG79" s="67"/>
      <c r="MH79" s="67"/>
      <c r="MI79" s="67"/>
      <c r="MJ79" s="67"/>
      <c r="MK79" s="67"/>
      <c r="ML79" s="67"/>
      <c r="MM79" s="67"/>
      <c r="MN79" s="68"/>
      <c r="MO79" s="66">
        <f>データ!FD7</f>
        <v>114777615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61</v>
      </c>
      <c r="H80" s="65"/>
      <c r="I80" s="65"/>
      <c r="J80" s="65"/>
      <c r="K80" s="65"/>
      <c r="L80" s="65"/>
      <c r="M80" s="65"/>
      <c r="N80" s="65"/>
      <c r="O80" s="65"/>
      <c r="P80" s="69">
        <f>データ!DX7</f>
        <v>90.8</v>
      </c>
      <c r="Q80" s="70"/>
      <c r="R80" s="70"/>
      <c r="S80" s="70"/>
      <c r="T80" s="70"/>
      <c r="U80" s="70"/>
      <c r="V80" s="70"/>
      <c r="W80" s="70"/>
      <c r="X80" s="70"/>
      <c r="Y80" s="70"/>
      <c r="Z80" s="70"/>
      <c r="AA80" s="70"/>
      <c r="AB80" s="70"/>
      <c r="AC80" s="70"/>
      <c r="AD80" s="71"/>
      <c r="AE80" s="69">
        <f>データ!DY7</f>
        <v>81.900000000000006</v>
      </c>
      <c r="AF80" s="70"/>
      <c r="AG80" s="70"/>
      <c r="AH80" s="70"/>
      <c r="AI80" s="70"/>
      <c r="AJ80" s="70"/>
      <c r="AK80" s="70"/>
      <c r="AL80" s="70"/>
      <c r="AM80" s="70"/>
      <c r="AN80" s="70"/>
      <c r="AO80" s="70"/>
      <c r="AP80" s="70"/>
      <c r="AQ80" s="70"/>
      <c r="AR80" s="70"/>
      <c r="AS80" s="71"/>
      <c r="AT80" s="69">
        <f>データ!DZ7</f>
        <v>91.6</v>
      </c>
      <c r="AU80" s="70"/>
      <c r="AV80" s="70"/>
      <c r="AW80" s="70"/>
      <c r="AX80" s="70"/>
      <c r="AY80" s="70"/>
      <c r="AZ80" s="70"/>
      <c r="BA80" s="70"/>
      <c r="BB80" s="70"/>
      <c r="BC80" s="70"/>
      <c r="BD80" s="70"/>
      <c r="BE80" s="70"/>
      <c r="BF80" s="70"/>
      <c r="BG80" s="70"/>
      <c r="BH80" s="71"/>
      <c r="BI80" s="69">
        <f>データ!EA7</f>
        <v>100.1</v>
      </c>
      <c r="BJ80" s="70"/>
      <c r="BK80" s="70"/>
      <c r="BL80" s="70"/>
      <c r="BM80" s="70"/>
      <c r="BN80" s="70"/>
      <c r="BO80" s="70"/>
      <c r="BP80" s="70"/>
      <c r="BQ80" s="70"/>
      <c r="BR80" s="70"/>
      <c r="BS80" s="70"/>
      <c r="BT80" s="70"/>
      <c r="BU80" s="70"/>
      <c r="BV80" s="70"/>
      <c r="BW80" s="71"/>
      <c r="BX80" s="69">
        <f>データ!EB7</f>
        <v>94.9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61</v>
      </c>
      <c r="CY80" s="65"/>
      <c r="CZ80" s="65"/>
      <c r="DA80" s="65"/>
      <c r="DB80" s="65"/>
      <c r="DC80" s="65"/>
      <c r="DD80" s="65"/>
      <c r="DE80" s="65"/>
      <c r="DF80" s="65"/>
      <c r="DG80" s="69">
        <f>データ!EI7</f>
        <v>48.6</v>
      </c>
      <c r="DH80" s="70"/>
      <c r="DI80" s="70"/>
      <c r="DJ80" s="70"/>
      <c r="DK80" s="70"/>
      <c r="DL80" s="70"/>
      <c r="DM80" s="70"/>
      <c r="DN80" s="70"/>
      <c r="DO80" s="70"/>
      <c r="DP80" s="70"/>
      <c r="DQ80" s="70"/>
      <c r="DR80" s="70"/>
      <c r="DS80" s="70"/>
      <c r="DT80" s="70"/>
      <c r="DU80" s="71"/>
      <c r="DV80" s="69">
        <f>データ!EJ7</f>
        <v>50.8</v>
      </c>
      <c r="DW80" s="70"/>
      <c r="DX80" s="70"/>
      <c r="DY80" s="70"/>
      <c r="DZ80" s="70"/>
      <c r="EA80" s="70"/>
      <c r="EB80" s="70"/>
      <c r="EC80" s="70"/>
      <c r="ED80" s="70"/>
      <c r="EE80" s="70"/>
      <c r="EF80" s="70"/>
      <c r="EG80" s="70"/>
      <c r="EH80" s="70"/>
      <c r="EI80" s="70"/>
      <c r="EJ80" s="71"/>
      <c r="EK80" s="69">
        <f>データ!EK7</f>
        <v>51.4</v>
      </c>
      <c r="EL80" s="70"/>
      <c r="EM80" s="70"/>
      <c r="EN80" s="70"/>
      <c r="EO80" s="70"/>
      <c r="EP80" s="70"/>
      <c r="EQ80" s="70"/>
      <c r="ER80" s="70"/>
      <c r="ES80" s="70"/>
      <c r="ET80" s="70"/>
      <c r="EU80" s="70"/>
      <c r="EV80" s="70"/>
      <c r="EW80" s="70"/>
      <c r="EX80" s="70"/>
      <c r="EY80" s="71"/>
      <c r="EZ80" s="69">
        <f>データ!EL7</f>
        <v>51.9</v>
      </c>
      <c r="FA80" s="70"/>
      <c r="FB80" s="70"/>
      <c r="FC80" s="70"/>
      <c r="FD80" s="70"/>
      <c r="FE80" s="70"/>
      <c r="FF80" s="70"/>
      <c r="FG80" s="70"/>
      <c r="FH80" s="70"/>
      <c r="FI80" s="70"/>
      <c r="FJ80" s="70"/>
      <c r="FK80" s="70"/>
      <c r="FL80" s="70"/>
      <c r="FM80" s="70"/>
      <c r="FN80" s="71"/>
      <c r="FO80" s="69">
        <f>データ!EM7</f>
        <v>53.8</v>
      </c>
      <c r="FP80" s="70"/>
      <c r="FQ80" s="70"/>
      <c r="FR80" s="70"/>
      <c r="FS80" s="70"/>
      <c r="FT80" s="70"/>
      <c r="FU80" s="70"/>
      <c r="FV80" s="70"/>
      <c r="FW80" s="70"/>
      <c r="FX80" s="70"/>
      <c r="FY80" s="70"/>
      <c r="FZ80" s="70"/>
      <c r="GA80" s="70"/>
      <c r="GB80" s="70"/>
      <c r="GC80" s="71"/>
      <c r="GD80" s="24"/>
      <c r="GE80" s="24"/>
      <c r="GF80" s="24"/>
      <c r="GG80" s="24"/>
      <c r="GH80" s="24"/>
      <c r="GI80" s="17"/>
      <c r="GJ80" s="17"/>
      <c r="GK80" s="65" t="s">
        <v>61</v>
      </c>
      <c r="GL80" s="65"/>
      <c r="GM80" s="65"/>
      <c r="GN80" s="65"/>
      <c r="GO80" s="65"/>
      <c r="GP80" s="65"/>
      <c r="GQ80" s="65"/>
      <c r="GR80" s="65"/>
      <c r="GS80" s="65"/>
      <c r="GT80" s="69">
        <f>データ!ET7</f>
        <v>70.099999999999994</v>
      </c>
      <c r="GU80" s="70"/>
      <c r="GV80" s="70"/>
      <c r="GW80" s="70"/>
      <c r="GX80" s="70"/>
      <c r="GY80" s="70"/>
      <c r="GZ80" s="70"/>
      <c r="HA80" s="70"/>
      <c r="HB80" s="70"/>
      <c r="HC80" s="70"/>
      <c r="HD80" s="70"/>
      <c r="HE80" s="70"/>
      <c r="HF80" s="70"/>
      <c r="HG80" s="70"/>
      <c r="HH80" s="71"/>
      <c r="HI80" s="69">
        <f>データ!EU7</f>
        <v>72.599999999999994</v>
      </c>
      <c r="HJ80" s="70"/>
      <c r="HK80" s="70"/>
      <c r="HL80" s="70"/>
      <c r="HM80" s="70"/>
      <c r="HN80" s="70"/>
      <c r="HO80" s="70"/>
      <c r="HP80" s="70"/>
      <c r="HQ80" s="70"/>
      <c r="HR80" s="70"/>
      <c r="HS80" s="70"/>
      <c r="HT80" s="70"/>
      <c r="HU80" s="70"/>
      <c r="HV80" s="70"/>
      <c r="HW80" s="71"/>
      <c r="HX80" s="69">
        <f>データ!EV7</f>
        <v>71.900000000000006</v>
      </c>
      <c r="HY80" s="70"/>
      <c r="HZ80" s="70"/>
      <c r="IA80" s="70"/>
      <c r="IB80" s="70"/>
      <c r="IC80" s="70"/>
      <c r="ID80" s="70"/>
      <c r="IE80" s="70"/>
      <c r="IF80" s="70"/>
      <c r="IG80" s="70"/>
      <c r="IH80" s="70"/>
      <c r="II80" s="70"/>
      <c r="IJ80" s="70"/>
      <c r="IK80" s="70"/>
      <c r="IL80" s="71"/>
      <c r="IM80" s="69">
        <f>データ!EW7</f>
        <v>71.2</v>
      </c>
      <c r="IN80" s="70"/>
      <c r="IO80" s="70"/>
      <c r="IP80" s="70"/>
      <c r="IQ80" s="70"/>
      <c r="IR80" s="70"/>
      <c r="IS80" s="70"/>
      <c r="IT80" s="70"/>
      <c r="IU80" s="70"/>
      <c r="IV80" s="70"/>
      <c r="IW80" s="70"/>
      <c r="IX80" s="70"/>
      <c r="IY80" s="70"/>
      <c r="IZ80" s="70"/>
      <c r="JA80" s="71"/>
      <c r="JB80" s="69">
        <f>データ!EX7</f>
        <v>71.8</v>
      </c>
      <c r="JC80" s="70"/>
      <c r="JD80" s="70"/>
      <c r="JE80" s="70"/>
      <c r="JF80" s="70"/>
      <c r="JG80" s="70"/>
      <c r="JH80" s="70"/>
      <c r="JI80" s="70"/>
      <c r="JJ80" s="70"/>
      <c r="JK80" s="70"/>
      <c r="JL80" s="70"/>
      <c r="JM80" s="70"/>
      <c r="JN80" s="70"/>
      <c r="JO80" s="70"/>
      <c r="JP80" s="71"/>
      <c r="JQ80" s="26"/>
      <c r="JR80" s="26"/>
      <c r="JS80" s="26"/>
      <c r="JT80" s="26"/>
      <c r="JU80" s="26"/>
      <c r="JV80" s="26"/>
      <c r="JW80" s="17"/>
      <c r="JX80" s="65" t="s">
        <v>61</v>
      </c>
      <c r="JY80" s="65"/>
      <c r="JZ80" s="65"/>
      <c r="KA80" s="65"/>
      <c r="KB80" s="65"/>
      <c r="KC80" s="65"/>
      <c r="KD80" s="65"/>
      <c r="KE80" s="65"/>
      <c r="KF80" s="65"/>
      <c r="KG80" s="66">
        <f>データ!FE7</f>
        <v>43785070</v>
      </c>
      <c r="KH80" s="67"/>
      <c r="KI80" s="67"/>
      <c r="KJ80" s="67"/>
      <c r="KK80" s="67"/>
      <c r="KL80" s="67"/>
      <c r="KM80" s="67"/>
      <c r="KN80" s="67"/>
      <c r="KO80" s="67"/>
      <c r="KP80" s="67"/>
      <c r="KQ80" s="67"/>
      <c r="KR80" s="67"/>
      <c r="KS80" s="67"/>
      <c r="KT80" s="67"/>
      <c r="KU80" s="68"/>
      <c r="KV80" s="66">
        <f>データ!FF7</f>
        <v>44436827</v>
      </c>
      <c r="KW80" s="67"/>
      <c r="KX80" s="67"/>
      <c r="KY80" s="67"/>
      <c r="KZ80" s="67"/>
      <c r="LA80" s="67"/>
      <c r="LB80" s="67"/>
      <c r="LC80" s="67"/>
      <c r="LD80" s="67"/>
      <c r="LE80" s="67"/>
      <c r="LF80" s="67"/>
      <c r="LG80" s="67"/>
      <c r="LH80" s="67"/>
      <c r="LI80" s="67"/>
      <c r="LJ80" s="68"/>
      <c r="LK80" s="66">
        <f>データ!FG7</f>
        <v>45896030</v>
      </c>
      <c r="LL80" s="67"/>
      <c r="LM80" s="67"/>
      <c r="LN80" s="67"/>
      <c r="LO80" s="67"/>
      <c r="LP80" s="67"/>
      <c r="LQ80" s="67"/>
      <c r="LR80" s="67"/>
      <c r="LS80" s="67"/>
      <c r="LT80" s="67"/>
      <c r="LU80" s="67"/>
      <c r="LV80" s="67"/>
      <c r="LW80" s="67"/>
      <c r="LX80" s="67"/>
      <c r="LY80" s="68"/>
      <c r="LZ80" s="66">
        <f>データ!FH7</f>
        <v>47415042</v>
      </c>
      <c r="MA80" s="67"/>
      <c r="MB80" s="67"/>
      <c r="MC80" s="67"/>
      <c r="MD80" s="67"/>
      <c r="ME80" s="67"/>
      <c r="MF80" s="67"/>
      <c r="MG80" s="67"/>
      <c r="MH80" s="67"/>
      <c r="MI80" s="67"/>
      <c r="MJ80" s="67"/>
      <c r="MK80" s="67"/>
      <c r="ML80" s="67"/>
      <c r="MM80" s="67"/>
      <c r="MN80" s="68"/>
      <c r="MO80" s="66">
        <f>データ!FI7</f>
        <v>47985814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2HWjKADr+7lgGs4WFdBHIBXMM1fFqF5l/MiqDIqp0mNKve2SRdGcjgTX0JzfNNeSm+G6uCKrsoHutbR98kZNA==" saltValue="HILaT4gnT+gLNQK4PYYid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54296875" customWidth="1"/>
    <col min="2" max="7" width="11.81640625" customWidth="1"/>
    <col min="8" max="10" width="15.81640625" bestFit="1" customWidth="1"/>
    <col min="11" max="165" width="11.81640625" customWidth="1"/>
    <col min="166" max="166" width="10.8164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111</v>
      </c>
      <c r="AJ4" s="165"/>
      <c r="AK4" s="165"/>
      <c r="AL4" s="165"/>
      <c r="AM4" s="165"/>
      <c r="AN4" s="165"/>
      <c r="AO4" s="165"/>
      <c r="AP4" s="165"/>
      <c r="AQ4" s="165"/>
      <c r="AR4" s="165"/>
      <c r="AS4" s="166"/>
      <c r="AT4" s="163" t="s">
        <v>112</v>
      </c>
      <c r="AU4" s="162"/>
      <c r="AV4" s="162"/>
      <c r="AW4" s="162"/>
      <c r="AX4" s="162"/>
      <c r="AY4" s="162"/>
      <c r="AZ4" s="162"/>
      <c r="BA4" s="162"/>
      <c r="BB4" s="162"/>
      <c r="BC4" s="162"/>
      <c r="BD4" s="162"/>
      <c r="BE4" s="163" t="s">
        <v>113</v>
      </c>
      <c r="BF4" s="162"/>
      <c r="BG4" s="162"/>
      <c r="BH4" s="162"/>
      <c r="BI4" s="162"/>
      <c r="BJ4" s="162"/>
      <c r="BK4" s="162"/>
      <c r="BL4" s="162"/>
      <c r="BM4" s="162"/>
      <c r="BN4" s="162"/>
      <c r="BO4" s="162"/>
      <c r="BP4" s="164" t="s">
        <v>114</v>
      </c>
      <c r="BQ4" s="165"/>
      <c r="BR4" s="165"/>
      <c r="BS4" s="165"/>
      <c r="BT4" s="165"/>
      <c r="BU4" s="165"/>
      <c r="BV4" s="165"/>
      <c r="BW4" s="165"/>
      <c r="BX4" s="165"/>
      <c r="BY4" s="165"/>
      <c r="BZ4" s="166"/>
      <c r="CA4" s="162" t="s">
        <v>115</v>
      </c>
      <c r="CB4" s="162"/>
      <c r="CC4" s="162"/>
      <c r="CD4" s="162"/>
      <c r="CE4" s="162"/>
      <c r="CF4" s="162"/>
      <c r="CG4" s="162"/>
      <c r="CH4" s="162"/>
      <c r="CI4" s="162"/>
      <c r="CJ4" s="162"/>
      <c r="CK4" s="162"/>
      <c r="CL4" s="163" t="s">
        <v>116</v>
      </c>
      <c r="CM4" s="162"/>
      <c r="CN4" s="162"/>
      <c r="CO4" s="162"/>
      <c r="CP4" s="162"/>
      <c r="CQ4" s="162"/>
      <c r="CR4" s="162"/>
      <c r="CS4" s="162"/>
      <c r="CT4" s="162"/>
      <c r="CU4" s="162"/>
      <c r="CV4" s="162"/>
      <c r="CW4" s="162" t="s">
        <v>117</v>
      </c>
      <c r="CX4" s="162"/>
      <c r="CY4" s="162"/>
      <c r="CZ4" s="162"/>
      <c r="DA4" s="162"/>
      <c r="DB4" s="162"/>
      <c r="DC4" s="162"/>
      <c r="DD4" s="162"/>
      <c r="DE4" s="162"/>
      <c r="DF4" s="162"/>
      <c r="DG4" s="162"/>
      <c r="DH4" s="162" t="s">
        <v>118</v>
      </c>
      <c r="DI4" s="162"/>
      <c r="DJ4" s="162"/>
      <c r="DK4" s="162"/>
      <c r="DL4" s="162"/>
      <c r="DM4" s="162"/>
      <c r="DN4" s="162"/>
      <c r="DO4" s="162"/>
      <c r="DP4" s="162"/>
      <c r="DQ4" s="162"/>
      <c r="DR4" s="162"/>
      <c r="DS4" s="163" t="s">
        <v>119</v>
      </c>
      <c r="DT4" s="162"/>
      <c r="DU4" s="162"/>
      <c r="DV4" s="162"/>
      <c r="DW4" s="162"/>
      <c r="DX4" s="162"/>
      <c r="DY4" s="162"/>
      <c r="DZ4" s="162"/>
      <c r="EA4" s="162"/>
      <c r="EB4" s="162"/>
      <c r="EC4" s="162"/>
      <c r="ED4" s="164" t="s">
        <v>120</v>
      </c>
      <c r="EE4" s="165"/>
      <c r="EF4" s="165"/>
      <c r="EG4" s="165"/>
      <c r="EH4" s="165"/>
      <c r="EI4" s="165"/>
      <c r="EJ4" s="165"/>
      <c r="EK4" s="165"/>
      <c r="EL4" s="165"/>
      <c r="EM4" s="165"/>
      <c r="EN4" s="166"/>
      <c r="EO4" s="162" t="s">
        <v>121</v>
      </c>
      <c r="EP4" s="162"/>
      <c r="EQ4" s="162"/>
      <c r="ER4" s="162"/>
      <c r="ES4" s="162"/>
      <c r="ET4" s="162"/>
      <c r="EU4" s="162"/>
      <c r="EV4" s="162"/>
      <c r="EW4" s="162"/>
      <c r="EX4" s="162"/>
      <c r="EY4" s="162"/>
      <c r="EZ4" s="162" t="s">
        <v>122</v>
      </c>
      <c r="FA4" s="162"/>
      <c r="FB4" s="162"/>
      <c r="FC4" s="162"/>
      <c r="FD4" s="162"/>
      <c r="FE4" s="162"/>
      <c r="FF4" s="162"/>
      <c r="FG4" s="162"/>
      <c r="FH4" s="162"/>
      <c r="FI4" s="162"/>
      <c r="FJ4" s="162"/>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2022</v>
      </c>
      <c r="C6" s="50">
        <f t="shared" ref="C6:M6" si="2">C8</f>
        <v>230006</v>
      </c>
      <c r="D6" s="50">
        <f t="shared" si="2"/>
        <v>46</v>
      </c>
      <c r="E6" s="50">
        <f t="shared" si="2"/>
        <v>6</v>
      </c>
      <c r="F6" s="50">
        <f t="shared" si="2"/>
        <v>0</v>
      </c>
      <c r="G6" s="50">
        <f t="shared" si="2"/>
        <v>5</v>
      </c>
      <c r="H6" s="159" t="str">
        <f>IF(H8&lt;&gt;I8,H8,"")&amp;IF(I8&lt;&gt;J8,I8,"")&amp;"　"&amp;J8</f>
        <v>愛知県　あいち小児保健医療総合センター</v>
      </c>
      <c r="I6" s="160"/>
      <c r="J6" s="161"/>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31</v>
      </c>
      <c r="R6" s="50" t="str">
        <f t="shared" si="3"/>
        <v>対象</v>
      </c>
      <c r="S6" s="50" t="str">
        <f t="shared" si="3"/>
        <v>I 未 訓</v>
      </c>
      <c r="T6" s="50" t="str">
        <f t="shared" si="3"/>
        <v>救 臨</v>
      </c>
      <c r="U6" s="51">
        <f>U8</f>
        <v>7512703</v>
      </c>
      <c r="V6" s="51">
        <f>V8</f>
        <v>27437</v>
      </c>
      <c r="W6" s="50" t="str">
        <f>W8</f>
        <v>非該当</v>
      </c>
      <c r="X6" s="50" t="str">
        <f t="shared" ref="X6" si="4">X8</f>
        <v>非該当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200</v>
      </c>
      <c r="AG6" s="51" t="str">
        <f t="shared" si="3"/>
        <v>-</v>
      </c>
      <c r="AH6" s="51">
        <f t="shared" si="3"/>
        <v>200</v>
      </c>
      <c r="AI6" s="52">
        <f>IF(AI8="-",NA(),AI8)</f>
        <v>98.6</v>
      </c>
      <c r="AJ6" s="52">
        <f t="shared" ref="AJ6:AR6" si="5">IF(AJ8="-",NA(),AJ8)</f>
        <v>98.2</v>
      </c>
      <c r="AK6" s="52">
        <f t="shared" si="5"/>
        <v>95</v>
      </c>
      <c r="AL6" s="52">
        <f t="shared" si="5"/>
        <v>100.5</v>
      </c>
      <c r="AM6" s="52">
        <f t="shared" si="5"/>
        <v>97.4</v>
      </c>
      <c r="AN6" s="52">
        <f t="shared" si="5"/>
        <v>97.5</v>
      </c>
      <c r="AO6" s="52">
        <f t="shared" si="5"/>
        <v>96.9</v>
      </c>
      <c r="AP6" s="52">
        <f t="shared" si="5"/>
        <v>101.8</v>
      </c>
      <c r="AQ6" s="52">
        <f t="shared" si="5"/>
        <v>106.2</v>
      </c>
      <c r="AR6" s="52">
        <f t="shared" si="5"/>
        <v>103.5</v>
      </c>
      <c r="AS6" s="52" t="str">
        <f>IF(AS8="-","【-】","【"&amp;SUBSTITUTE(TEXT(AS8,"#,##0.0"),"-","△")&amp;"】")</f>
        <v>【103.5】</v>
      </c>
      <c r="AT6" s="52">
        <f>IF(AT8="-",NA(),AT8)</f>
        <v>76.900000000000006</v>
      </c>
      <c r="AU6" s="52">
        <f t="shared" ref="AU6:BC6" si="6">IF(AU8="-",NA(),AU8)</f>
        <v>79.2</v>
      </c>
      <c r="AV6" s="52">
        <f t="shared" si="6"/>
        <v>75.2</v>
      </c>
      <c r="AW6" s="52">
        <f t="shared" si="6"/>
        <v>78.3</v>
      </c>
      <c r="AX6" s="52">
        <f t="shared" si="6"/>
        <v>75.7</v>
      </c>
      <c r="AY6" s="52">
        <f t="shared" si="6"/>
        <v>86</v>
      </c>
      <c r="AZ6" s="52">
        <f t="shared" si="6"/>
        <v>86</v>
      </c>
      <c r="BA6" s="52">
        <f t="shared" si="6"/>
        <v>80.7</v>
      </c>
      <c r="BB6" s="52">
        <f t="shared" si="6"/>
        <v>82.3</v>
      </c>
      <c r="BC6" s="52">
        <f t="shared" si="6"/>
        <v>81.5</v>
      </c>
      <c r="BD6" s="52" t="str">
        <f>IF(BD8="-","【-】","【"&amp;SUBSTITUTE(TEXT(BD8,"#,##0.0"),"-","△")&amp;"】")</f>
        <v>【86.4】</v>
      </c>
      <c r="BE6" s="52">
        <f>IF(BE8="-",NA(),BE8)</f>
        <v>66.900000000000006</v>
      </c>
      <c r="BF6" s="52">
        <f t="shared" ref="BF6:BN6" si="7">IF(BF8="-",NA(),BF8)</f>
        <v>69.5</v>
      </c>
      <c r="BG6" s="52">
        <f t="shared" si="7"/>
        <v>65.7</v>
      </c>
      <c r="BH6" s="52">
        <f t="shared" si="7"/>
        <v>69.099999999999994</v>
      </c>
      <c r="BI6" s="52">
        <f t="shared" si="7"/>
        <v>66.5</v>
      </c>
      <c r="BJ6" s="52">
        <f t="shared" si="7"/>
        <v>83.1</v>
      </c>
      <c r="BK6" s="52">
        <f t="shared" si="7"/>
        <v>83</v>
      </c>
      <c r="BL6" s="52">
        <f t="shared" si="7"/>
        <v>77.599999999999994</v>
      </c>
      <c r="BM6" s="52">
        <f t="shared" si="7"/>
        <v>79.2</v>
      </c>
      <c r="BN6" s="52">
        <f t="shared" si="7"/>
        <v>78.400000000000006</v>
      </c>
      <c r="BO6" s="52" t="str">
        <f>IF(BO8="-","【-】","【"&amp;SUBSTITUTE(TEXT(BO8,"#,##0.0"),"-","△")&amp;"】")</f>
        <v>【83.7】</v>
      </c>
      <c r="BP6" s="52">
        <f>IF(BP8="-",NA(),BP8)</f>
        <v>61.1</v>
      </c>
      <c r="BQ6" s="52">
        <f t="shared" ref="BQ6:BY6" si="8">IF(BQ8="-",NA(),BQ8)</f>
        <v>62.9</v>
      </c>
      <c r="BR6" s="52">
        <f t="shared" si="8"/>
        <v>56.7</v>
      </c>
      <c r="BS6" s="52">
        <f t="shared" si="8"/>
        <v>57.9</v>
      </c>
      <c r="BT6" s="52">
        <f t="shared" si="8"/>
        <v>55.9</v>
      </c>
      <c r="BU6" s="52">
        <f t="shared" si="8"/>
        <v>72.099999999999994</v>
      </c>
      <c r="BV6" s="52">
        <f t="shared" si="8"/>
        <v>72.900000000000006</v>
      </c>
      <c r="BW6" s="52">
        <f t="shared" si="8"/>
        <v>64.5</v>
      </c>
      <c r="BX6" s="52">
        <f t="shared" si="8"/>
        <v>63.8</v>
      </c>
      <c r="BY6" s="52">
        <f t="shared" si="8"/>
        <v>63.4</v>
      </c>
      <c r="BZ6" s="52" t="str">
        <f>IF(BZ8="-","【-】","【"&amp;SUBSTITUTE(TEXT(BZ8,"#,##0.0"),"-","△")&amp;"】")</f>
        <v>【66.8】</v>
      </c>
      <c r="CA6" s="53">
        <f>IF(CA8="-",NA(),CA8)</f>
        <v>108055</v>
      </c>
      <c r="CB6" s="53">
        <f t="shared" ref="CB6:CJ6" si="9">IF(CB8="-",NA(),CB8)</f>
        <v>116548</v>
      </c>
      <c r="CC6" s="53">
        <f t="shared" si="9"/>
        <v>121783</v>
      </c>
      <c r="CD6" s="53">
        <f t="shared" si="9"/>
        <v>125918</v>
      </c>
      <c r="CE6" s="53">
        <f t="shared" si="9"/>
        <v>128151</v>
      </c>
      <c r="CF6" s="53">
        <f t="shared" si="9"/>
        <v>47924</v>
      </c>
      <c r="CG6" s="53">
        <f t="shared" si="9"/>
        <v>48807</v>
      </c>
      <c r="CH6" s="53">
        <f t="shared" si="9"/>
        <v>51594</v>
      </c>
      <c r="CI6" s="53">
        <f t="shared" si="9"/>
        <v>53805</v>
      </c>
      <c r="CJ6" s="53">
        <f t="shared" si="9"/>
        <v>56563</v>
      </c>
      <c r="CK6" s="52" t="str">
        <f>IF(CK8="-","【-】","【"&amp;SUBSTITUTE(TEXT(CK8,"#,##0"),"-","△")&amp;"】")</f>
        <v>【61,837】</v>
      </c>
      <c r="CL6" s="53">
        <f>IF(CL8="-",NA(),CL8)</f>
        <v>18764</v>
      </c>
      <c r="CM6" s="53">
        <f t="shared" ref="CM6:CU6" si="10">IF(CM8="-",NA(),CM8)</f>
        <v>20359</v>
      </c>
      <c r="CN6" s="53">
        <f t="shared" si="10"/>
        <v>24482</v>
      </c>
      <c r="CO6" s="53">
        <f t="shared" si="10"/>
        <v>26842</v>
      </c>
      <c r="CP6" s="53">
        <f t="shared" si="10"/>
        <v>25551</v>
      </c>
      <c r="CQ6" s="53">
        <f t="shared" si="10"/>
        <v>12502</v>
      </c>
      <c r="CR6" s="53">
        <f t="shared" si="10"/>
        <v>12970</v>
      </c>
      <c r="CS6" s="53">
        <f t="shared" si="10"/>
        <v>13767</v>
      </c>
      <c r="CT6" s="53">
        <f t="shared" si="10"/>
        <v>14046</v>
      </c>
      <c r="CU6" s="53">
        <f t="shared" si="10"/>
        <v>14550</v>
      </c>
      <c r="CV6" s="52" t="str">
        <f>IF(CV8="-","【-】","【"&amp;SUBSTITUTE(TEXT(CV8,"#,##0"),"-","△")&amp;"】")</f>
        <v>【17,600】</v>
      </c>
      <c r="CW6" s="52">
        <f>IF(CW8="-",NA(),CW8)</f>
        <v>62.2</v>
      </c>
      <c r="CX6" s="52">
        <f t="shared" ref="CX6:DF6" si="11">IF(CX8="-",NA(),CX8)</f>
        <v>61.2</v>
      </c>
      <c r="CY6" s="52">
        <f t="shared" si="11"/>
        <v>65.900000000000006</v>
      </c>
      <c r="CZ6" s="52">
        <f t="shared" si="11"/>
        <v>62.3</v>
      </c>
      <c r="DA6" s="52">
        <f t="shared" si="11"/>
        <v>68</v>
      </c>
      <c r="DB6" s="52">
        <f t="shared" si="11"/>
        <v>59.4</v>
      </c>
      <c r="DC6" s="52">
        <f t="shared" si="11"/>
        <v>59.9</v>
      </c>
      <c r="DD6" s="52">
        <f t="shared" si="11"/>
        <v>63.4</v>
      </c>
      <c r="DE6" s="52">
        <f t="shared" si="11"/>
        <v>61.3</v>
      </c>
      <c r="DF6" s="52">
        <f t="shared" si="11"/>
        <v>61.4</v>
      </c>
      <c r="DG6" s="52" t="str">
        <f>IF(DG8="-","【-】","【"&amp;SUBSTITUTE(TEXT(DG8,"#,##0.0"),"-","△")&amp;"】")</f>
        <v>【55.6】</v>
      </c>
      <c r="DH6" s="52">
        <f>IF(DH8="-",NA(),DH8)</f>
        <v>27.4</v>
      </c>
      <c r="DI6" s="52">
        <f t="shared" ref="DI6:DQ6" si="12">IF(DI8="-",NA(),DI8)</f>
        <v>26.7</v>
      </c>
      <c r="DJ6" s="52">
        <f t="shared" si="12"/>
        <v>30.9</v>
      </c>
      <c r="DK6" s="52">
        <f t="shared" si="12"/>
        <v>31.2</v>
      </c>
      <c r="DL6" s="52">
        <f t="shared" si="12"/>
        <v>29.7</v>
      </c>
      <c r="DM6" s="52">
        <f t="shared" si="12"/>
        <v>20.6</v>
      </c>
      <c r="DN6" s="52">
        <f t="shared" si="12"/>
        <v>20.5</v>
      </c>
      <c r="DO6" s="52">
        <f t="shared" si="12"/>
        <v>20.2</v>
      </c>
      <c r="DP6" s="52">
        <f t="shared" si="12"/>
        <v>20.2</v>
      </c>
      <c r="DQ6" s="52">
        <f t="shared" si="12"/>
        <v>21.1</v>
      </c>
      <c r="DR6" s="52" t="str">
        <f>IF(DR8="-","【-】","【"&amp;SUBSTITUTE(TEXT(DR8,"#,##0.0"),"-","△")&amp;"】")</f>
        <v>【25.1】</v>
      </c>
      <c r="DS6" s="52">
        <f>IF(DS8="-",NA(),DS8)</f>
        <v>133.69999999999999</v>
      </c>
      <c r="DT6" s="52">
        <f t="shared" ref="DT6:EB6" si="13">IF(DT8="-",NA(),DT8)</f>
        <v>124.2</v>
      </c>
      <c r="DU6" s="52">
        <f t="shared" si="13"/>
        <v>133.9</v>
      </c>
      <c r="DV6" s="52">
        <f t="shared" si="13"/>
        <v>123.3</v>
      </c>
      <c r="DW6" s="52">
        <f t="shared" si="13"/>
        <v>129.6</v>
      </c>
      <c r="DX6" s="52">
        <f t="shared" si="13"/>
        <v>90.8</v>
      </c>
      <c r="DY6" s="52">
        <f t="shared" si="13"/>
        <v>81.900000000000006</v>
      </c>
      <c r="DZ6" s="52">
        <f t="shared" si="13"/>
        <v>91.6</v>
      </c>
      <c r="EA6" s="52">
        <f t="shared" si="13"/>
        <v>100.1</v>
      </c>
      <c r="EB6" s="52">
        <f t="shared" si="13"/>
        <v>94.9</v>
      </c>
      <c r="EC6" s="52" t="str">
        <f>IF(EC8="-","【-】","【"&amp;SUBSTITUTE(TEXT(EC8,"#,##0.0"),"-","△")&amp;"】")</f>
        <v>【63.0】</v>
      </c>
      <c r="ED6" s="52">
        <f>IF(ED8="-",NA(),ED8)</f>
        <v>50.9</v>
      </c>
      <c r="EE6" s="52">
        <f t="shared" ref="EE6:EM6" si="14">IF(EE8="-",NA(),EE8)</f>
        <v>55.2</v>
      </c>
      <c r="EF6" s="52">
        <f t="shared" si="14"/>
        <v>58.5</v>
      </c>
      <c r="EG6" s="52">
        <f t="shared" si="14"/>
        <v>55.5</v>
      </c>
      <c r="EH6" s="52">
        <f t="shared" si="14"/>
        <v>58.3</v>
      </c>
      <c r="EI6" s="52">
        <f t="shared" si="14"/>
        <v>48.6</v>
      </c>
      <c r="EJ6" s="52">
        <f t="shared" si="14"/>
        <v>50.8</v>
      </c>
      <c r="EK6" s="52">
        <f t="shared" si="14"/>
        <v>51.4</v>
      </c>
      <c r="EL6" s="52">
        <f t="shared" si="14"/>
        <v>51.9</v>
      </c>
      <c r="EM6" s="52">
        <f t="shared" si="14"/>
        <v>53.8</v>
      </c>
      <c r="EN6" s="52" t="str">
        <f>IF(EN8="-","【-】","【"&amp;SUBSTITUTE(TEXT(EN8,"#,##0.0"),"-","△")&amp;"】")</f>
        <v>【56.4】</v>
      </c>
      <c r="EO6" s="52">
        <f>IF(EO8="-",NA(),EO8)</f>
        <v>64.2</v>
      </c>
      <c r="EP6" s="52">
        <f t="shared" ref="EP6:EX6" si="15">IF(EP8="-",NA(),EP8)</f>
        <v>67.599999999999994</v>
      </c>
      <c r="EQ6" s="52">
        <f t="shared" si="15"/>
        <v>70.400000000000006</v>
      </c>
      <c r="ER6" s="52">
        <f t="shared" si="15"/>
        <v>72</v>
      </c>
      <c r="ES6" s="52">
        <f t="shared" si="15"/>
        <v>74.5</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113993710</v>
      </c>
      <c r="FA6" s="53">
        <f t="shared" ref="FA6:FI6" si="16">IF(FA8="-",NA(),FA8)</f>
        <v>115775870</v>
      </c>
      <c r="FB6" s="53">
        <f t="shared" si="16"/>
        <v>115584760</v>
      </c>
      <c r="FC6" s="53">
        <f t="shared" si="16"/>
        <v>115257335</v>
      </c>
      <c r="FD6" s="53">
        <f t="shared" si="16"/>
        <v>114777615</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2">
      <c r="A7" s="35" t="s">
        <v>160</v>
      </c>
      <c r="B7" s="50">
        <f t="shared" ref="B7:AH7" si="17">B8</f>
        <v>2022</v>
      </c>
      <c r="C7" s="50">
        <f t="shared" si="17"/>
        <v>230006</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31</v>
      </c>
      <c r="R7" s="50" t="str">
        <f t="shared" si="17"/>
        <v>対象</v>
      </c>
      <c r="S7" s="50" t="str">
        <f t="shared" si="17"/>
        <v>I 未 訓</v>
      </c>
      <c r="T7" s="50" t="str">
        <f t="shared" si="17"/>
        <v>救 臨</v>
      </c>
      <c r="U7" s="51">
        <f>U8</f>
        <v>7512703</v>
      </c>
      <c r="V7" s="51">
        <f>V8</f>
        <v>27437</v>
      </c>
      <c r="W7" s="50" t="str">
        <f>W8</f>
        <v>非該当</v>
      </c>
      <c r="X7" s="50" t="str">
        <f t="shared" si="17"/>
        <v>非該当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200</v>
      </c>
      <c r="AG7" s="51" t="str">
        <f t="shared" si="17"/>
        <v>-</v>
      </c>
      <c r="AH7" s="51">
        <f t="shared" si="17"/>
        <v>200</v>
      </c>
      <c r="AI7" s="52">
        <f>AI8</f>
        <v>98.6</v>
      </c>
      <c r="AJ7" s="52">
        <f t="shared" ref="AJ7:AR7" si="18">AJ8</f>
        <v>98.2</v>
      </c>
      <c r="AK7" s="52">
        <f t="shared" si="18"/>
        <v>95</v>
      </c>
      <c r="AL7" s="52">
        <f t="shared" si="18"/>
        <v>100.5</v>
      </c>
      <c r="AM7" s="52">
        <f t="shared" si="18"/>
        <v>97.4</v>
      </c>
      <c r="AN7" s="52">
        <f t="shared" si="18"/>
        <v>97.5</v>
      </c>
      <c r="AO7" s="52">
        <f t="shared" si="18"/>
        <v>96.9</v>
      </c>
      <c r="AP7" s="52">
        <f t="shared" si="18"/>
        <v>101.8</v>
      </c>
      <c r="AQ7" s="52">
        <f t="shared" si="18"/>
        <v>106.2</v>
      </c>
      <c r="AR7" s="52">
        <f t="shared" si="18"/>
        <v>103.5</v>
      </c>
      <c r="AS7" s="52"/>
      <c r="AT7" s="52">
        <f>AT8</f>
        <v>76.900000000000006</v>
      </c>
      <c r="AU7" s="52">
        <f t="shared" ref="AU7:BC7" si="19">AU8</f>
        <v>79.2</v>
      </c>
      <c r="AV7" s="52">
        <f t="shared" si="19"/>
        <v>75.2</v>
      </c>
      <c r="AW7" s="52">
        <f t="shared" si="19"/>
        <v>78.3</v>
      </c>
      <c r="AX7" s="52">
        <f t="shared" si="19"/>
        <v>75.7</v>
      </c>
      <c r="AY7" s="52">
        <f t="shared" si="19"/>
        <v>86</v>
      </c>
      <c r="AZ7" s="52">
        <f t="shared" si="19"/>
        <v>86</v>
      </c>
      <c r="BA7" s="52">
        <f t="shared" si="19"/>
        <v>80.7</v>
      </c>
      <c r="BB7" s="52">
        <f t="shared" si="19"/>
        <v>82.3</v>
      </c>
      <c r="BC7" s="52">
        <f t="shared" si="19"/>
        <v>81.5</v>
      </c>
      <c r="BD7" s="52"/>
      <c r="BE7" s="52">
        <f>BE8</f>
        <v>66.900000000000006</v>
      </c>
      <c r="BF7" s="52">
        <f t="shared" ref="BF7:BN7" si="20">BF8</f>
        <v>69.5</v>
      </c>
      <c r="BG7" s="52">
        <f t="shared" si="20"/>
        <v>65.7</v>
      </c>
      <c r="BH7" s="52">
        <f t="shared" si="20"/>
        <v>69.099999999999994</v>
      </c>
      <c r="BI7" s="52">
        <f t="shared" si="20"/>
        <v>66.5</v>
      </c>
      <c r="BJ7" s="52">
        <f t="shared" si="20"/>
        <v>83.1</v>
      </c>
      <c r="BK7" s="52">
        <f t="shared" si="20"/>
        <v>83</v>
      </c>
      <c r="BL7" s="52">
        <f t="shared" si="20"/>
        <v>77.599999999999994</v>
      </c>
      <c r="BM7" s="52">
        <f t="shared" si="20"/>
        <v>79.2</v>
      </c>
      <c r="BN7" s="52">
        <f t="shared" si="20"/>
        <v>78.400000000000006</v>
      </c>
      <c r="BO7" s="52"/>
      <c r="BP7" s="52">
        <f>BP8</f>
        <v>61.1</v>
      </c>
      <c r="BQ7" s="52">
        <f t="shared" ref="BQ7:BY7" si="21">BQ8</f>
        <v>62.9</v>
      </c>
      <c r="BR7" s="52">
        <f t="shared" si="21"/>
        <v>56.7</v>
      </c>
      <c r="BS7" s="52">
        <f t="shared" si="21"/>
        <v>57.9</v>
      </c>
      <c r="BT7" s="52">
        <f t="shared" si="21"/>
        <v>55.9</v>
      </c>
      <c r="BU7" s="52">
        <f t="shared" si="21"/>
        <v>72.099999999999994</v>
      </c>
      <c r="BV7" s="52">
        <f t="shared" si="21"/>
        <v>72.900000000000006</v>
      </c>
      <c r="BW7" s="52">
        <f t="shared" si="21"/>
        <v>64.5</v>
      </c>
      <c r="BX7" s="52">
        <f t="shared" si="21"/>
        <v>63.8</v>
      </c>
      <c r="BY7" s="52">
        <f t="shared" si="21"/>
        <v>63.4</v>
      </c>
      <c r="BZ7" s="52"/>
      <c r="CA7" s="53">
        <f>CA8</f>
        <v>108055</v>
      </c>
      <c r="CB7" s="53">
        <f t="shared" ref="CB7:CJ7" si="22">CB8</f>
        <v>116548</v>
      </c>
      <c r="CC7" s="53">
        <f t="shared" si="22"/>
        <v>121783</v>
      </c>
      <c r="CD7" s="53">
        <f t="shared" si="22"/>
        <v>125918</v>
      </c>
      <c r="CE7" s="53">
        <f t="shared" si="22"/>
        <v>128151</v>
      </c>
      <c r="CF7" s="53">
        <f t="shared" si="22"/>
        <v>47924</v>
      </c>
      <c r="CG7" s="53">
        <f t="shared" si="22"/>
        <v>48807</v>
      </c>
      <c r="CH7" s="53">
        <f t="shared" si="22"/>
        <v>51594</v>
      </c>
      <c r="CI7" s="53">
        <f t="shared" si="22"/>
        <v>53805</v>
      </c>
      <c r="CJ7" s="53">
        <f t="shared" si="22"/>
        <v>56563</v>
      </c>
      <c r="CK7" s="52"/>
      <c r="CL7" s="53">
        <f>CL8</f>
        <v>18764</v>
      </c>
      <c r="CM7" s="53">
        <f t="shared" ref="CM7:CU7" si="23">CM8</f>
        <v>20359</v>
      </c>
      <c r="CN7" s="53">
        <f t="shared" si="23"/>
        <v>24482</v>
      </c>
      <c r="CO7" s="53">
        <f t="shared" si="23"/>
        <v>26842</v>
      </c>
      <c r="CP7" s="53">
        <f t="shared" si="23"/>
        <v>25551</v>
      </c>
      <c r="CQ7" s="53">
        <f t="shared" si="23"/>
        <v>12502</v>
      </c>
      <c r="CR7" s="53">
        <f t="shared" si="23"/>
        <v>12970</v>
      </c>
      <c r="CS7" s="53">
        <f t="shared" si="23"/>
        <v>13767</v>
      </c>
      <c r="CT7" s="53">
        <f t="shared" si="23"/>
        <v>14046</v>
      </c>
      <c r="CU7" s="53">
        <f t="shared" si="23"/>
        <v>14550</v>
      </c>
      <c r="CV7" s="52"/>
      <c r="CW7" s="52">
        <f>CW8</f>
        <v>62.2</v>
      </c>
      <c r="CX7" s="52">
        <f t="shared" ref="CX7:DF7" si="24">CX8</f>
        <v>61.2</v>
      </c>
      <c r="CY7" s="52">
        <f t="shared" si="24"/>
        <v>65.900000000000006</v>
      </c>
      <c r="CZ7" s="52">
        <f t="shared" si="24"/>
        <v>62.3</v>
      </c>
      <c r="DA7" s="52">
        <f t="shared" si="24"/>
        <v>68</v>
      </c>
      <c r="DB7" s="52">
        <f t="shared" si="24"/>
        <v>59.4</v>
      </c>
      <c r="DC7" s="52">
        <f t="shared" si="24"/>
        <v>59.9</v>
      </c>
      <c r="DD7" s="52">
        <f t="shared" si="24"/>
        <v>63.4</v>
      </c>
      <c r="DE7" s="52">
        <f t="shared" si="24"/>
        <v>61.3</v>
      </c>
      <c r="DF7" s="52">
        <f t="shared" si="24"/>
        <v>61.4</v>
      </c>
      <c r="DG7" s="52"/>
      <c r="DH7" s="52">
        <f>DH8</f>
        <v>27.4</v>
      </c>
      <c r="DI7" s="52">
        <f t="shared" ref="DI7:DQ7" si="25">DI8</f>
        <v>26.7</v>
      </c>
      <c r="DJ7" s="52">
        <f t="shared" si="25"/>
        <v>30.9</v>
      </c>
      <c r="DK7" s="52">
        <f t="shared" si="25"/>
        <v>31.2</v>
      </c>
      <c r="DL7" s="52">
        <f t="shared" si="25"/>
        <v>29.7</v>
      </c>
      <c r="DM7" s="52">
        <f t="shared" si="25"/>
        <v>20.6</v>
      </c>
      <c r="DN7" s="52">
        <f t="shared" si="25"/>
        <v>20.5</v>
      </c>
      <c r="DO7" s="52">
        <f t="shared" si="25"/>
        <v>20.2</v>
      </c>
      <c r="DP7" s="52">
        <f t="shared" si="25"/>
        <v>20.2</v>
      </c>
      <c r="DQ7" s="52">
        <f t="shared" si="25"/>
        <v>21.1</v>
      </c>
      <c r="DR7" s="52"/>
      <c r="DS7" s="52">
        <f>DS8</f>
        <v>133.69999999999999</v>
      </c>
      <c r="DT7" s="52">
        <f t="shared" ref="DT7:EB7" si="26">DT8</f>
        <v>124.2</v>
      </c>
      <c r="DU7" s="52">
        <f t="shared" si="26"/>
        <v>133.9</v>
      </c>
      <c r="DV7" s="52">
        <f t="shared" si="26"/>
        <v>123.3</v>
      </c>
      <c r="DW7" s="52">
        <f t="shared" si="26"/>
        <v>129.6</v>
      </c>
      <c r="DX7" s="52">
        <f t="shared" si="26"/>
        <v>90.8</v>
      </c>
      <c r="DY7" s="52">
        <f t="shared" si="26"/>
        <v>81.900000000000006</v>
      </c>
      <c r="DZ7" s="52">
        <f t="shared" si="26"/>
        <v>91.6</v>
      </c>
      <c r="EA7" s="52">
        <f t="shared" si="26"/>
        <v>100.1</v>
      </c>
      <c r="EB7" s="52">
        <f t="shared" si="26"/>
        <v>94.9</v>
      </c>
      <c r="EC7" s="52"/>
      <c r="ED7" s="52">
        <f>ED8</f>
        <v>50.9</v>
      </c>
      <c r="EE7" s="52">
        <f t="shared" ref="EE7:EM7" si="27">EE8</f>
        <v>55.2</v>
      </c>
      <c r="EF7" s="52">
        <f t="shared" si="27"/>
        <v>58.5</v>
      </c>
      <c r="EG7" s="52">
        <f t="shared" si="27"/>
        <v>55.5</v>
      </c>
      <c r="EH7" s="52">
        <f t="shared" si="27"/>
        <v>58.3</v>
      </c>
      <c r="EI7" s="52">
        <f t="shared" si="27"/>
        <v>48.6</v>
      </c>
      <c r="EJ7" s="52">
        <f t="shared" si="27"/>
        <v>50.8</v>
      </c>
      <c r="EK7" s="52">
        <f t="shared" si="27"/>
        <v>51.4</v>
      </c>
      <c r="EL7" s="52">
        <f t="shared" si="27"/>
        <v>51.9</v>
      </c>
      <c r="EM7" s="52">
        <f t="shared" si="27"/>
        <v>53.8</v>
      </c>
      <c r="EN7" s="52"/>
      <c r="EO7" s="52">
        <f>EO8</f>
        <v>64.2</v>
      </c>
      <c r="EP7" s="52">
        <f t="shared" ref="EP7:EX7" si="28">EP8</f>
        <v>67.599999999999994</v>
      </c>
      <c r="EQ7" s="52">
        <f t="shared" si="28"/>
        <v>70.400000000000006</v>
      </c>
      <c r="ER7" s="52">
        <f t="shared" si="28"/>
        <v>72</v>
      </c>
      <c r="ES7" s="52">
        <f t="shared" si="28"/>
        <v>74.5</v>
      </c>
      <c r="ET7" s="52">
        <f t="shared" si="28"/>
        <v>70.099999999999994</v>
      </c>
      <c r="EU7" s="52">
        <f t="shared" si="28"/>
        <v>72.599999999999994</v>
      </c>
      <c r="EV7" s="52">
        <f t="shared" si="28"/>
        <v>71.900000000000006</v>
      </c>
      <c r="EW7" s="52">
        <f t="shared" si="28"/>
        <v>71.2</v>
      </c>
      <c r="EX7" s="52">
        <f t="shared" si="28"/>
        <v>71.8</v>
      </c>
      <c r="EY7" s="52"/>
      <c r="EZ7" s="53">
        <f>EZ8</f>
        <v>113993710</v>
      </c>
      <c r="FA7" s="53">
        <f t="shared" ref="FA7:FI7" si="29">FA8</f>
        <v>115775870</v>
      </c>
      <c r="FB7" s="53">
        <f t="shared" si="29"/>
        <v>115584760</v>
      </c>
      <c r="FC7" s="53">
        <f t="shared" si="29"/>
        <v>115257335</v>
      </c>
      <c r="FD7" s="53">
        <f t="shared" si="29"/>
        <v>114777615</v>
      </c>
      <c r="FE7" s="53">
        <f t="shared" si="29"/>
        <v>43785070</v>
      </c>
      <c r="FF7" s="53">
        <f t="shared" si="29"/>
        <v>44436827</v>
      </c>
      <c r="FG7" s="53">
        <f t="shared" si="29"/>
        <v>45896030</v>
      </c>
      <c r="FH7" s="53">
        <f t="shared" si="29"/>
        <v>47415042</v>
      </c>
      <c r="FI7" s="53">
        <f t="shared" si="29"/>
        <v>47985814</v>
      </c>
      <c r="FJ7" s="53"/>
    </row>
    <row r="8" spans="1:166" s="54" customFormat="1" x14ac:dyDescent="0.2">
      <c r="A8" s="35"/>
      <c r="B8" s="55">
        <v>2022</v>
      </c>
      <c r="C8" s="55">
        <v>230006</v>
      </c>
      <c r="D8" s="55">
        <v>46</v>
      </c>
      <c r="E8" s="55">
        <v>6</v>
      </c>
      <c r="F8" s="55">
        <v>0</v>
      </c>
      <c r="G8" s="55">
        <v>5</v>
      </c>
      <c r="H8" s="55" t="s">
        <v>161</v>
      </c>
      <c r="I8" s="55" t="s">
        <v>161</v>
      </c>
      <c r="J8" s="55" t="s">
        <v>162</v>
      </c>
      <c r="K8" s="55" t="s">
        <v>163</v>
      </c>
      <c r="L8" s="55" t="s">
        <v>164</v>
      </c>
      <c r="M8" s="55" t="s">
        <v>165</v>
      </c>
      <c r="N8" s="55" t="s">
        <v>166</v>
      </c>
      <c r="O8" s="55" t="s">
        <v>167</v>
      </c>
      <c r="P8" s="55" t="s">
        <v>168</v>
      </c>
      <c r="Q8" s="56">
        <v>31</v>
      </c>
      <c r="R8" s="55" t="s">
        <v>169</v>
      </c>
      <c r="S8" s="55" t="s">
        <v>170</v>
      </c>
      <c r="T8" s="55" t="s">
        <v>171</v>
      </c>
      <c r="U8" s="56">
        <v>7512703</v>
      </c>
      <c r="V8" s="56">
        <v>27437</v>
      </c>
      <c r="W8" s="55" t="s">
        <v>172</v>
      </c>
      <c r="X8" s="55" t="s">
        <v>172</v>
      </c>
      <c r="Y8" s="57" t="s">
        <v>173</v>
      </c>
      <c r="Z8" s="56">
        <v>200</v>
      </c>
      <c r="AA8" s="56" t="s">
        <v>40</v>
      </c>
      <c r="AB8" s="56" t="s">
        <v>40</v>
      </c>
      <c r="AC8" s="56" t="s">
        <v>40</v>
      </c>
      <c r="AD8" s="56" t="s">
        <v>40</v>
      </c>
      <c r="AE8" s="56">
        <v>200</v>
      </c>
      <c r="AF8" s="56">
        <v>200</v>
      </c>
      <c r="AG8" s="56" t="s">
        <v>40</v>
      </c>
      <c r="AH8" s="56">
        <v>200</v>
      </c>
      <c r="AI8" s="58">
        <v>98.6</v>
      </c>
      <c r="AJ8" s="58">
        <v>98.2</v>
      </c>
      <c r="AK8" s="58">
        <v>95</v>
      </c>
      <c r="AL8" s="58">
        <v>100.5</v>
      </c>
      <c r="AM8" s="58">
        <v>97.4</v>
      </c>
      <c r="AN8" s="58">
        <v>97.5</v>
      </c>
      <c r="AO8" s="58">
        <v>96.9</v>
      </c>
      <c r="AP8" s="58">
        <v>101.8</v>
      </c>
      <c r="AQ8" s="58">
        <v>106.2</v>
      </c>
      <c r="AR8" s="58">
        <v>103.5</v>
      </c>
      <c r="AS8" s="58">
        <v>103.5</v>
      </c>
      <c r="AT8" s="58">
        <v>76.900000000000006</v>
      </c>
      <c r="AU8" s="58">
        <v>79.2</v>
      </c>
      <c r="AV8" s="58">
        <v>75.2</v>
      </c>
      <c r="AW8" s="58">
        <v>78.3</v>
      </c>
      <c r="AX8" s="58">
        <v>75.7</v>
      </c>
      <c r="AY8" s="58">
        <v>86</v>
      </c>
      <c r="AZ8" s="58">
        <v>86</v>
      </c>
      <c r="BA8" s="58">
        <v>80.7</v>
      </c>
      <c r="BB8" s="58">
        <v>82.3</v>
      </c>
      <c r="BC8" s="58">
        <v>81.5</v>
      </c>
      <c r="BD8" s="58">
        <v>86.4</v>
      </c>
      <c r="BE8" s="59">
        <v>66.900000000000006</v>
      </c>
      <c r="BF8" s="59">
        <v>69.5</v>
      </c>
      <c r="BG8" s="59">
        <v>65.7</v>
      </c>
      <c r="BH8" s="59">
        <v>69.099999999999994</v>
      </c>
      <c r="BI8" s="59">
        <v>66.5</v>
      </c>
      <c r="BJ8" s="59">
        <v>83.1</v>
      </c>
      <c r="BK8" s="59">
        <v>83</v>
      </c>
      <c r="BL8" s="59">
        <v>77.599999999999994</v>
      </c>
      <c r="BM8" s="59">
        <v>79.2</v>
      </c>
      <c r="BN8" s="59">
        <v>78.400000000000006</v>
      </c>
      <c r="BO8" s="59">
        <v>83.7</v>
      </c>
      <c r="BP8" s="58">
        <v>61.1</v>
      </c>
      <c r="BQ8" s="58">
        <v>62.9</v>
      </c>
      <c r="BR8" s="58">
        <v>56.7</v>
      </c>
      <c r="BS8" s="58">
        <v>57.9</v>
      </c>
      <c r="BT8" s="58">
        <v>55.9</v>
      </c>
      <c r="BU8" s="58">
        <v>72.099999999999994</v>
      </c>
      <c r="BV8" s="58">
        <v>72.900000000000006</v>
      </c>
      <c r="BW8" s="58">
        <v>64.5</v>
      </c>
      <c r="BX8" s="58">
        <v>63.8</v>
      </c>
      <c r="BY8" s="58">
        <v>63.4</v>
      </c>
      <c r="BZ8" s="58">
        <v>66.8</v>
      </c>
      <c r="CA8" s="59">
        <v>108055</v>
      </c>
      <c r="CB8" s="59">
        <v>116548</v>
      </c>
      <c r="CC8" s="59">
        <v>121783</v>
      </c>
      <c r="CD8" s="59">
        <v>125918</v>
      </c>
      <c r="CE8" s="59">
        <v>128151</v>
      </c>
      <c r="CF8" s="59">
        <v>47924</v>
      </c>
      <c r="CG8" s="59">
        <v>48807</v>
      </c>
      <c r="CH8" s="59">
        <v>51594</v>
      </c>
      <c r="CI8" s="59">
        <v>53805</v>
      </c>
      <c r="CJ8" s="59">
        <v>56563</v>
      </c>
      <c r="CK8" s="58">
        <v>61837</v>
      </c>
      <c r="CL8" s="59">
        <v>18764</v>
      </c>
      <c r="CM8" s="59">
        <v>20359</v>
      </c>
      <c r="CN8" s="59">
        <v>24482</v>
      </c>
      <c r="CO8" s="59">
        <v>26842</v>
      </c>
      <c r="CP8" s="59">
        <v>25551</v>
      </c>
      <c r="CQ8" s="59">
        <v>12502</v>
      </c>
      <c r="CR8" s="59">
        <v>12970</v>
      </c>
      <c r="CS8" s="59">
        <v>13767</v>
      </c>
      <c r="CT8" s="59">
        <v>14046</v>
      </c>
      <c r="CU8" s="59">
        <v>14550</v>
      </c>
      <c r="CV8" s="58">
        <v>17600</v>
      </c>
      <c r="CW8" s="59">
        <v>62.2</v>
      </c>
      <c r="CX8" s="59">
        <v>61.2</v>
      </c>
      <c r="CY8" s="59">
        <v>65.900000000000006</v>
      </c>
      <c r="CZ8" s="59">
        <v>62.3</v>
      </c>
      <c r="DA8" s="59">
        <v>68</v>
      </c>
      <c r="DB8" s="59">
        <v>59.4</v>
      </c>
      <c r="DC8" s="59">
        <v>59.9</v>
      </c>
      <c r="DD8" s="59">
        <v>63.4</v>
      </c>
      <c r="DE8" s="59">
        <v>61.3</v>
      </c>
      <c r="DF8" s="59">
        <v>61.4</v>
      </c>
      <c r="DG8" s="59">
        <v>55.6</v>
      </c>
      <c r="DH8" s="59">
        <v>27.4</v>
      </c>
      <c r="DI8" s="59">
        <v>26.7</v>
      </c>
      <c r="DJ8" s="59">
        <v>30.9</v>
      </c>
      <c r="DK8" s="59">
        <v>31.2</v>
      </c>
      <c r="DL8" s="59">
        <v>29.7</v>
      </c>
      <c r="DM8" s="59">
        <v>20.6</v>
      </c>
      <c r="DN8" s="59">
        <v>20.5</v>
      </c>
      <c r="DO8" s="59">
        <v>20.2</v>
      </c>
      <c r="DP8" s="59">
        <v>20.2</v>
      </c>
      <c r="DQ8" s="59">
        <v>21.1</v>
      </c>
      <c r="DR8" s="59">
        <v>25.1</v>
      </c>
      <c r="DS8" s="59">
        <v>133.69999999999999</v>
      </c>
      <c r="DT8" s="59">
        <v>124.2</v>
      </c>
      <c r="DU8" s="59">
        <v>133.9</v>
      </c>
      <c r="DV8" s="59">
        <v>123.3</v>
      </c>
      <c r="DW8" s="59">
        <v>129.6</v>
      </c>
      <c r="DX8" s="59">
        <v>90.8</v>
      </c>
      <c r="DY8" s="59">
        <v>81.900000000000006</v>
      </c>
      <c r="DZ8" s="59">
        <v>91.6</v>
      </c>
      <c r="EA8" s="59">
        <v>100.1</v>
      </c>
      <c r="EB8" s="59">
        <v>94.9</v>
      </c>
      <c r="EC8" s="59">
        <v>63</v>
      </c>
      <c r="ED8" s="58">
        <v>50.9</v>
      </c>
      <c r="EE8" s="58">
        <v>55.2</v>
      </c>
      <c r="EF8" s="58">
        <v>58.5</v>
      </c>
      <c r="EG8" s="58">
        <v>55.5</v>
      </c>
      <c r="EH8" s="58">
        <v>58.3</v>
      </c>
      <c r="EI8" s="58">
        <v>48.6</v>
      </c>
      <c r="EJ8" s="58">
        <v>50.8</v>
      </c>
      <c r="EK8" s="58">
        <v>51.4</v>
      </c>
      <c r="EL8" s="58">
        <v>51.9</v>
      </c>
      <c r="EM8" s="58">
        <v>53.8</v>
      </c>
      <c r="EN8" s="58">
        <v>56.4</v>
      </c>
      <c r="EO8" s="58">
        <v>64.2</v>
      </c>
      <c r="EP8" s="58">
        <v>67.599999999999994</v>
      </c>
      <c r="EQ8" s="58">
        <v>70.400000000000006</v>
      </c>
      <c r="ER8" s="58">
        <v>72</v>
      </c>
      <c r="ES8" s="58">
        <v>74.5</v>
      </c>
      <c r="ET8" s="58">
        <v>70.099999999999994</v>
      </c>
      <c r="EU8" s="58">
        <v>72.599999999999994</v>
      </c>
      <c r="EV8" s="58">
        <v>71.900000000000006</v>
      </c>
      <c r="EW8" s="58">
        <v>71.2</v>
      </c>
      <c r="EX8" s="58">
        <v>71.8</v>
      </c>
      <c r="EY8" s="58">
        <v>70.7</v>
      </c>
      <c r="EZ8" s="59">
        <v>113993710</v>
      </c>
      <c r="FA8" s="59">
        <v>115775870</v>
      </c>
      <c r="FB8" s="59">
        <v>115584760</v>
      </c>
      <c r="FC8" s="59">
        <v>115257335</v>
      </c>
      <c r="FD8" s="59">
        <v>114777615</v>
      </c>
      <c r="FE8" s="59">
        <v>43785070</v>
      </c>
      <c r="FF8" s="59">
        <v>44436827</v>
      </c>
      <c r="FG8" s="59">
        <v>45896030</v>
      </c>
      <c r="FH8" s="59">
        <v>47415042</v>
      </c>
      <c r="FI8" s="59">
        <v>47985814</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岡田　智</dc:creator>
  <cp:keywords/>
  <dc:description/>
  <cp:lastModifiedBy>岡田　智</cp:lastModifiedBy>
  <cp:revision/>
  <cp:lastPrinted>2024-02-02T01:17:37Z</cp:lastPrinted>
  <dcterms:created xsi:type="dcterms:W3CDTF">2023-12-20T05:08:24Z</dcterms:created>
  <dcterms:modified xsi:type="dcterms:W3CDTF">2024-03-21T02:20:09Z</dcterms:modified>
  <cp:category/>
  <cp:contentStatus/>
</cp:coreProperties>
</file>