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233\soumu\02 企画\仕事\09    地域医療構想\R8年度\04 20260903　R8年度第１回地域医療構想委員会\資料\資料3　令和7年度病床機能報告結果について\"/>
    </mc:Choice>
  </mc:AlternateContent>
  <xr:revisionPtr revIDLastSave="0" documentId="13_ncr:1_{FBE58A05-80D1-4C41-B863-B3879B89D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1" i="1" l="1"/>
  <c r="M31" i="1"/>
  <c r="L31" i="1"/>
  <c r="M28" i="1"/>
  <c r="L28" i="1"/>
  <c r="M25" i="1"/>
  <c r="L25" i="1"/>
  <c r="M24" i="1"/>
  <c r="L24" i="1"/>
  <c r="L7" i="1"/>
  <c r="M23" i="1" l="1"/>
  <c r="L23" i="1"/>
  <c r="B23" i="1" s="1"/>
  <c r="U16" i="1"/>
  <c r="L16" i="1"/>
  <c r="AB33" i="1"/>
  <c r="AB24" i="1"/>
  <c r="AB25" i="1"/>
  <c r="AB26" i="1"/>
  <c r="AB27" i="1"/>
  <c r="AB28" i="1"/>
  <c r="AB29" i="1"/>
  <c r="AB30" i="1"/>
  <c r="AB32" i="1"/>
  <c r="AB23" i="1"/>
  <c r="L14" i="1"/>
  <c r="L11" i="1" l="1"/>
  <c r="W11" i="1"/>
  <c r="AA12" i="1"/>
  <c r="G10" i="1"/>
  <c r="E15" i="1"/>
  <c r="I14" i="1"/>
  <c r="L8" i="1"/>
  <c r="L9" i="1"/>
  <c r="L10" i="1"/>
  <c r="L13" i="1"/>
  <c r="L15" i="1"/>
  <c r="AC33" i="1"/>
  <c r="M33" i="1"/>
  <c r="L33" i="1"/>
  <c r="B33" i="1" s="1"/>
  <c r="M32" i="1"/>
  <c r="L32" i="1"/>
  <c r="B32" i="1" s="1"/>
  <c r="B31" i="1"/>
  <c r="M30" i="1"/>
  <c r="L30" i="1"/>
  <c r="B30" i="1" s="1"/>
  <c r="M29" i="1"/>
  <c r="L29" i="1"/>
  <c r="B29" i="1" s="1"/>
  <c r="B28" i="1"/>
  <c r="M27" i="1"/>
  <c r="L27" i="1"/>
  <c r="B27" i="1" s="1"/>
  <c r="M26" i="1"/>
  <c r="L26" i="1"/>
  <c r="B26" i="1" s="1"/>
  <c r="B25" i="1"/>
  <c r="B24" i="1"/>
  <c r="V34" i="1" l="1"/>
  <c r="L12" i="1"/>
  <c r="L17" i="1"/>
  <c r="D18" i="1"/>
  <c r="AB12" i="1" l="1"/>
  <c r="AB17" i="1"/>
  <c r="AB16" i="1"/>
  <c r="AB15" i="1"/>
  <c r="AB14" i="1"/>
  <c r="AB13" i="1"/>
  <c r="R13" i="1" s="1"/>
  <c r="AB11" i="1"/>
  <c r="AB10" i="1"/>
  <c r="AB9" i="1"/>
  <c r="AB8" i="1"/>
  <c r="AB7" i="1"/>
  <c r="E11" i="1" l="1"/>
  <c r="B11" i="1"/>
  <c r="D34" i="1"/>
  <c r="AF18" i="1"/>
  <c r="AE18" i="1"/>
  <c r="AD18" i="1"/>
  <c r="AB18" i="1"/>
  <c r="Z18" i="1"/>
  <c r="X18" i="1"/>
  <c r="V18" i="1"/>
  <c r="T18" i="1"/>
  <c r="O18" i="1"/>
  <c r="N18" i="1"/>
  <c r="L18" i="1"/>
  <c r="J18" i="1"/>
  <c r="H18" i="1"/>
  <c r="F18" i="1"/>
  <c r="AG17" i="1"/>
  <c r="AC17" i="1"/>
  <c r="AA17" i="1"/>
  <c r="Y17" i="1"/>
  <c r="W17" i="1"/>
  <c r="U17" i="1"/>
  <c r="R17" i="1"/>
  <c r="M17" i="1"/>
  <c r="K17" i="1"/>
  <c r="I17" i="1"/>
  <c r="G17" i="1"/>
  <c r="E17" i="1"/>
  <c r="B17" i="1"/>
  <c r="AG16" i="1"/>
  <c r="AC16" i="1"/>
  <c r="AA16" i="1"/>
  <c r="Y16" i="1"/>
  <c r="W16" i="1"/>
  <c r="R16" i="1"/>
  <c r="M16" i="1"/>
  <c r="K16" i="1"/>
  <c r="I16" i="1"/>
  <c r="G16" i="1"/>
  <c r="E16" i="1"/>
  <c r="B16" i="1"/>
  <c r="AG15" i="1"/>
  <c r="AC15" i="1"/>
  <c r="AA15" i="1"/>
  <c r="Y15" i="1"/>
  <c r="W15" i="1"/>
  <c r="U15" i="1"/>
  <c r="R15" i="1"/>
  <c r="M15" i="1"/>
  <c r="K15" i="1"/>
  <c r="I15" i="1"/>
  <c r="G15" i="1"/>
  <c r="B15" i="1"/>
  <c r="AG14" i="1"/>
  <c r="AC14" i="1"/>
  <c r="AA14" i="1"/>
  <c r="Y14" i="1"/>
  <c r="W14" i="1"/>
  <c r="U14" i="1"/>
  <c r="R14" i="1"/>
  <c r="M14" i="1"/>
  <c r="K14" i="1"/>
  <c r="G14" i="1"/>
  <c r="E14" i="1"/>
  <c r="B14" i="1"/>
  <c r="AG13" i="1"/>
  <c r="AC13" i="1"/>
  <c r="AA13" i="1"/>
  <c r="Y13" i="1"/>
  <c r="W13" i="1"/>
  <c r="U13" i="1"/>
  <c r="M13" i="1"/>
  <c r="K13" i="1"/>
  <c r="I13" i="1"/>
  <c r="G13" i="1"/>
  <c r="E13" i="1"/>
  <c r="B13" i="1"/>
  <c r="AG12" i="1"/>
  <c r="AC12" i="1"/>
  <c r="Y12" i="1"/>
  <c r="W12" i="1"/>
  <c r="U12" i="1"/>
  <c r="R12" i="1"/>
  <c r="M12" i="1"/>
  <c r="K12" i="1"/>
  <c r="I12" i="1"/>
  <c r="G12" i="1"/>
  <c r="E12" i="1"/>
  <c r="B12" i="1"/>
  <c r="AG11" i="1"/>
  <c r="AC11" i="1"/>
  <c r="AA11" i="1"/>
  <c r="Y11" i="1"/>
  <c r="U11" i="1"/>
  <c r="R11" i="1"/>
  <c r="M11" i="1"/>
  <c r="K11" i="1"/>
  <c r="I11" i="1"/>
  <c r="G11" i="1"/>
  <c r="AG10" i="1"/>
  <c r="AC10" i="1"/>
  <c r="AA10" i="1"/>
  <c r="Y10" i="1"/>
  <c r="W10" i="1"/>
  <c r="U10" i="1"/>
  <c r="R10" i="1"/>
  <c r="M10" i="1"/>
  <c r="K10" i="1"/>
  <c r="I10" i="1"/>
  <c r="E10" i="1"/>
  <c r="B10" i="1"/>
  <c r="AG9" i="1"/>
  <c r="AC9" i="1"/>
  <c r="AA9" i="1"/>
  <c r="Y9" i="1"/>
  <c r="W9" i="1"/>
  <c r="U9" i="1"/>
  <c r="R9" i="1"/>
  <c r="M9" i="1"/>
  <c r="K9" i="1"/>
  <c r="I9" i="1"/>
  <c r="G9" i="1"/>
  <c r="E9" i="1"/>
  <c r="B9" i="1"/>
  <c r="C9" i="1" s="1"/>
  <c r="AG8" i="1"/>
  <c r="AC8" i="1"/>
  <c r="AA8" i="1"/>
  <c r="Y8" i="1"/>
  <c r="W8" i="1"/>
  <c r="U8" i="1"/>
  <c r="R8" i="1"/>
  <c r="M8" i="1"/>
  <c r="K8" i="1"/>
  <c r="I8" i="1"/>
  <c r="G8" i="1"/>
  <c r="E8" i="1"/>
  <c r="B8" i="1"/>
  <c r="AG7" i="1"/>
  <c r="AC7" i="1"/>
  <c r="AA7" i="1"/>
  <c r="Y7" i="1"/>
  <c r="W7" i="1"/>
  <c r="U7" i="1"/>
  <c r="R7" i="1"/>
  <c r="M7" i="1"/>
  <c r="K7" i="1"/>
  <c r="I7" i="1"/>
  <c r="G7" i="1"/>
  <c r="E7" i="1"/>
  <c r="B7" i="1"/>
  <c r="B18" i="1" l="1"/>
  <c r="R18" i="1"/>
  <c r="R24" i="1"/>
  <c r="S8" i="1" s="1"/>
  <c r="R25" i="1"/>
  <c r="S9" i="1" s="1"/>
  <c r="R26" i="1"/>
  <c r="S10" i="1" s="1"/>
  <c r="R27" i="1"/>
  <c r="S11" i="1" s="1"/>
  <c r="R28" i="1"/>
  <c r="S12" i="1" s="1"/>
  <c r="R29" i="1"/>
  <c r="S13" i="1" s="1"/>
  <c r="R30" i="1"/>
  <c r="S14" i="1" s="1"/>
  <c r="R31" i="1"/>
  <c r="S15" i="1" s="1"/>
  <c r="R32" i="1"/>
  <c r="S16" i="1" s="1"/>
  <c r="R33" i="1"/>
  <c r="S17" i="1" s="1"/>
  <c r="R23" i="1"/>
  <c r="S7" i="1" s="1"/>
  <c r="C8" i="1"/>
  <c r="C10" i="1"/>
  <c r="C11" i="1"/>
  <c r="C12" i="1"/>
  <c r="C13" i="1"/>
  <c r="C14" i="1"/>
  <c r="C15" i="1"/>
  <c r="C16" i="1"/>
  <c r="C17" i="1"/>
  <c r="C7" i="1"/>
  <c r="AE34" i="1"/>
  <c r="O34" i="1" l="1"/>
  <c r="AD34" i="1" l="1"/>
  <c r="L34" i="1"/>
  <c r="M18" i="1" l="1"/>
  <c r="AF34" i="1" l="1"/>
  <c r="AG18" i="1" s="1"/>
  <c r="F34" i="1" l="1"/>
  <c r="N34" i="1"/>
  <c r="J34" i="1"/>
  <c r="K18" i="1" s="1"/>
  <c r="H34" i="1"/>
  <c r="I18" i="1" s="1"/>
  <c r="B34" i="1" l="1"/>
  <c r="C18" i="1" s="1"/>
  <c r="G18" i="1"/>
  <c r="E18" i="1"/>
  <c r="AB34" i="1"/>
  <c r="AC18" i="1" s="1"/>
  <c r="Z34" i="1"/>
  <c r="AA18" i="1" s="1"/>
  <c r="X34" i="1"/>
  <c r="Y18" i="1" s="1"/>
  <c r="T34" i="1"/>
  <c r="W18" i="1" l="1"/>
  <c r="U18" i="1"/>
  <c r="R34" i="1"/>
  <c r="S18" i="1" s="1"/>
</calcChain>
</file>

<file path=xl/sharedStrings.xml><?xml version="1.0" encoding="utf-8"?>
<sst xmlns="http://schemas.openxmlformats.org/spreadsheetml/2006/main" count="101" uniqueCount="31">
  <si>
    <t>高度急性期</t>
  </si>
  <si>
    <t>急性期</t>
  </si>
  <si>
    <t>回復期</t>
  </si>
  <si>
    <t>慢性期</t>
  </si>
  <si>
    <t>海部</t>
  </si>
  <si>
    <t>尾張東部</t>
  </si>
  <si>
    <t>尾張西部</t>
  </si>
  <si>
    <t>尾張北部</t>
  </si>
  <si>
    <t>知多半島</t>
  </si>
  <si>
    <t>西三河北部</t>
  </si>
  <si>
    <t>西三河南部西</t>
  </si>
  <si>
    <t>西三河南部東</t>
  </si>
  <si>
    <t>東三河北部</t>
  </si>
  <si>
    <t>東三河南部</t>
  </si>
  <si>
    <t>全体</t>
  </si>
  <si>
    <t>県全体</t>
  </si>
  <si>
    <t>（前年度からの
増減）</t>
    <rPh sb="1" eb="4">
      <t>ゼンネンド</t>
    </rPh>
    <rPh sb="8" eb="10">
      <t>ゾウゲン</t>
    </rPh>
    <phoneticPr fontId="3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</si>
  <si>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3"/>
  </si>
  <si>
    <t>名古屋・尾張中部</t>
    <rPh sb="4" eb="6">
      <t>オワリ</t>
    </rPh>
    <rPh sb="6" eb="8">
      <t>チュウブ</t>
    </rPh>
    <phoneticPr fontId="3"/>
  </si>
  <si>
    <t>廃止予定</t>
    <rPh sb="0" eb="2">
      <t>ハイシ</t>
    </rPh>
    <rPh sb="2" eb="4">
      <t>ヨテイ</t>
    </rPh>
    <phoneticPr fontId="3"/>
  </si>
  <si>
    <t>休棟</t>
    <rPh sb="0" eb="2">
      <t>キュウトウ</t>
    </rPh>
    <phoneticPr fontId="3"/>
  </si>
  <si>
    <t>再開予定</t>
    <rPh sb="0" eb="2">
      <t>サイカイ</t>
    </rPh>
    <rPh sb="2" eb="4">
      <t>ヨテイ</t>
    </rPh>
    <phoneticPr fontId="3"/>
  </si>
  <si>
    <t>廃止予定</t>
    <rPh sb="0" eb="2">
      <t>ハイシ</t>
    </rPh>
    <rPh sb="2" eb="4">
      <t>ヨテイ</t>
    </rPh>
    <phoneticPr fontId="3"/>
  </si>
  <si>
    <t>休棟等</t>
    <rPh sb="0" eb="2">
      <t>キュウトウ</t>
    </rPh>
    <rPh sb="2" eb="3">
      <t>トウ</t>
    </rPh>
    <phoneticPr fontId="3"/>
  </si>
  <si>
    <t>休棟予定</t>
    <rPh sb="0" eb="2">
      <t>キュウトウ</t>
    </rPh>
    <rPh sb="2" eb="4">
      <t>ヨテイ</t>
    </rPh>
    <phoneticPr fontId="3"/>
  </si>
  <si>
    <t>令和７年度病床機能報告結果について</t>
    <phoneticPr fontId="3"/>
  </si>
  <si>
    <t>2024（令和6）年度と2025（令和7）年度の病床数比較</t>
    <rPh sb="5" eb="7">
      <t>レイワ</t>
    </rPh>
    <rPh sb="17" eb="19">
      <t>レイワ</t>
    </rPh>
    <phoneticPr fontId="3"/>
  </si>
  <si>
    <t>2025（令和7）年度　病床機能報告（2025（令和7）年７月１日時点）</t>
    <rPh sb="9" eb="11">
      <t>ネンド</t>
    </rPh>
    <rPh sb="11" eb="13">
      <t>ヘイネンド</t>
    </rPh>
    <rPh sb="12" eb="14">
      <t>ビョウショウ</t>
    </rPh>
    <rPh sb="14" eb="16">
      <t>キノウ</t>
    </rPh>
    <rPh sb="16" eb="18">
      <t>ホウコク</t>
    </rPh>
    <rPh sb="24" eb="26">
      <t>レイワ</t>
    </rPh>
    <rPh sb="28" eb="29">
      <t>ネン</t>
    </rPh>
    <rPh sb="30" eb="31">
      <t>ガツ</t>
    </rPh>
    <rPh sb="32" eb="33">
      <t>ニチ</t>
    </rPh>
    <rPh sb="33" eb="35">
      <t>ジテン</t>
    </rPh>
    <phoneticPr fontId="3"/>
  </si>
  <si>
    <t>（参考）2024（令和6）年度　病床機能報告（2024（令和6）年７月１日時点）</t>
    <rPh sb="1" eb="3">
      <t>サンコウ</t>
    </rPh>
    <rPh sb="9" eb="11">
      <t>レイワ</t>
    </rPh>
    <rPh sb="13" eb="15">
      <t>ネンド</t>
    </rPh>
    <rPh sb="16" eb="18">
      <t>ビョウショウ</t>
    </rPh>
    <rPh sb="18" eb="20">
      <t>キノウ</t>
    </rPh>
    <rPh sb="20" eb="22">
      <t>ホウコク</t>
    </rPh>
    <rPh sb="28" eb="30">
      <t>レイワ</t>
    </rPh>
    <rPh sb="32" eb="33">
      <t>ネン</t>
    </rPh>
    <rPh sb="34" eb="35">
      <t>ガツ</t>
    </rPh>
    <rPh sb="36" eb="37">
      <t>ニチ</t>
    </rPh>
    <rPh sb="37" eb="39">
      <t>ジテン</t>
    </rPh>
    <phoneticPr fontId="3"/>
  </si>
  <si>
    <t>2025（令和7）年度　病床機能報告　（2026（令和8）年７月１日時点の機能）</t>
    <rPh sb="5" eb="6">
      <t>レイ</t>
    </rPh>
    <rPh sb="6" eb="7">
      <t>カズ</t>
    </rPh>
    <rPh sb="9" eb="11">
      <t>ネンド</t>
    </rPh>
    <rPh sb="11" eb="13">
      <t>ヘイネンド</t>
    </rPh>
    <rPh sb="12" eb="14">
      <t>ビョウショウ</t>
    </rPh>
    <rPh sb="14" eb="16">
      <t>キノウ</t>
    </rPh>
    <rPh sb="16" eb="18">
      <t>ホウコク</t>
    </rPh>
    <rPh sb="25" eb="27">
      <t>レイワ</t>
    </rPh>
    <rPh sb="29" eb="30">
      <t>ネン</t>
    </rPh>
    <rPh sb="31" eb="32">
      <t>ガツ</t>
    </rPh>
    <rPh sb="33" eb="34">
      <t>ニチ</t>
    </rPh>
    <rPh sb="34" eb="36">
      <t>ジテン</t>
    </rPh>
    <rPh sb="37" eb="39">
      <t>キノウ</t>
    </rPh>
    <phoneticPr fontId="3"/>
  </si>
  <si>
    <t>（参考）2024（令和6）年度　病床機能報告　（2025（令和7）年７月１日時点の機能）</t>
    <rPh sb="1" eb="3">
      <t>サンコウ</t>
    </rPh>
    <rPh sb="9" eb="11">
      <t>レイワ</t>
    </rPh>
    <rPh sb="13" eb="15">
      <t>ネンド</t>
    </rPh>
    <rPh sb="16" eb="18">
      <t>ビョウショウ</t>
    </rPh>
    <rPh sb="18" eb="20">
      <t>キノウ</t>
    </rPh>
    <rPh sb="20" eb="22">
      <t>ホウコク</t>
    </rPh>
    <rPh sb="29" eb="31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</si>
</sst>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38" fontId="0" fillId="0" borderId="0" xfId="1" applyFont="1" applyAlignment="1">
      <alignment vertical="center" shrinkToFit="1"/>
    </xf>
    <xf numFmtId="38" fontId="0" fillId="0" borderId="0" xfId="1" applyFont="1" applyAlignment="1">
      <alignment horizontal="center"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6" xfId="1" applyFont="1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8" xfId="1" applyFont="1" applyBorder="1" applyAlignment="1">
      <alignment vertical="center" shrinkToFit="1"/>
    </xf>
    <xf numFmtId="38" fontId="0" fillId="0" borderId="9" xfId="1" applyFont="1" applyBorder="1" applyAlignment="1">
      <alignment vertical="center" shrinkToFit="1"/>
    </xf>
    <xf numFmtId="38" fontId="0" fillId="0" borderId="4" xfId="1" applyFont="1" applyBorder="1" applyAlignment="1">
      <alignment vertical="center" shrinkToFit="1"/>
    </xf>
    <xf numFmtId="38" fontId="0" fillId="0" borderId="0" xfId="1" applyFont="1" applyBorder="1" applyAlignment="1">
      <alignment horizontal="center" vertical="center" shrinkToFit="1"/>
    </xf>
    <xf numFmtId="38" fontId="5" fillId="0" borderId="0" xfId="1" applyFont="1" applyAlignment="1">
      <alignment vertical="center" shrinkToFit="1"/>
    </xf>
    <xf numFmtId="38" fontId="7" fillId="0" borderId="0" xfId="1" applyFont="1" applyBorder="1" applyAlignment="1">
      <alignment horizontal="center" vertical="center" shrinkToFit="1"/>
    </xf>
    <xf numFmtId="38" fontId="0" fillId="0" borderId="18" xfId="1" applyFont="1" applyBorder="1" applyAlignment="1">
      <alignment vertical="center" shrinkToFit="1"/>
    </xf>
    <xf numFmtId="38" fontId="4" fillId="0" borderId="0" xfId="1" applyFont="1" applyBorder="1" applyAlignment="1">
      <alignment horizontal="left" vertical="center" shrinkToFit="1"/>
    </xf>
    <xf numFmtId="38" fontId="0" fillId="0" borderId="10" xfId="1" applyFont="1" applyBorder="1" applyAlignment="1">
      <alignment horizontal="center" vertical="center" shrinkToFit="1"/>
    </xf>
    <xf numFmtId="38" fontId="0" fillId="0" borderId="19" xfId="1" applyFont="1" applyBorder="1" applyAlignment="1">
      <alignment horizontal="center" vertical="center" shrinkToFit="1"/>
    </xf>
    <xf numFmtId="38" fontId="0" fillId="0" borderId="24" xfId="1" applyFont="1" applyBorder="1" applyAlignment="1">
      <alignment horizontal="center" vertical="center" shrinkToFit="1"/>
    </xf>
    <xf numFmtId="38" fontId="0" fillId="0" borderId="22" xfId="1" applyFont="1" applyBorder="1" applyAlignment="1">
      <alignment horizontal="center" vertical="center" shrinkToFit="1"/>
    </xf>
    <xf numFmtId="38" fontId="0" fillId="0" borderId="28" xfId="1" applyFont="1" applyBorder="1" applyAlignment="1">
      <alignment horizontal="center" vertical="center" shrinkToFit="1"/>
    </xf>
    <xf numFmtId="38" fontId="0" fillId="0" borderId="29" xfId="1" applyFont="1" applyBorder="1" applyAlignment="1">
      <alignment vertical="center" shrinkToFit="1"/>
    </xf>
    <xf numFmtId="38" fontId="0" fillId="0" borderId="32" xfId="1" applyFont="1" applyBorder="1" applyAlignment="1">
      <alignment horizontal="center" vertical="center" shrinkToFit="1"/>
    </xf>
    <xf numFmtId="38" fontId="0" fillId="0" borderId="1" xfId="1" applyFont="1" applyFill="1" applyBorder="1" applyAlignment="1">
      <alignment vertical="center" shrinkToFit="1"/>
    </xf>
    <xf numFmtId="38" fontId="0" fillId="0" borderId="8" xfId="1" applyFont="1" applyFill="1" applyBorder="1" applyAlignment="1">
      <alignment vertical="center" shrinkToFit="1"/>
    </xf>
    <xf numFmtId="38" fontId="0" fillId="0" borderId="20" xfId="1" applyFont="1" applyFill="1" applyBorder="1" applyAlignment="1">
      <alignment vertical="center" shrinkToFit="1"/>
    </xf>
    <xf numFmtId="38" fontId="0" fillId="0" borderId="22" xfId="1" applyFont="1" applyBorder="1" applyAlignment="1">
      <alignment horizontal="center" vertical="center" shrinkToFit="1"/>
    </xf>
    <xf numFmtId="38" fontId="4" fillId="0" borderId="0" xfId="1" applyFont="1" applyBorder="1" applyAlignment="1">
      <alignment horizontal="left" vertical="center" shrinkToFit="1"/>
    </xf>
    <xf numFmtId="38" fontId="0" fillId="0" borderId="28" xfId="1" applyFont="1" applyBorder="1" applyAlignment="1">
      <alignment horizontal="center" vertical="center" shrinkToFit="1"/>
    </xf>
    <xf numFmtId="38" fontId="0" fillId="0" borderId="10" xfId="1" applyFont="1" applyBorder="1" applyAlignment="1">
      <alignment horizontal="center" vertical="center" shrinkToFit="1"/>
    </xf>
    <xf numFmtId="38" fontId="1" fillId="0" borderId="19" xfId="1" applyFont="1" applyBorder="1">
      <alignment vertical="center"/>
    </xf>
    <xf numFmtId="38" fontId="1" fillId="0" borderId="30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30" xfId="1" applyFont="1" applyBorder="1">
      <alignment vertical="center"/>
    </xf>
    <xf numFmtId="38" fontId="1" fillId="0" borderId="3" xfId="1" applyFont="1" applyBorder="1">
      <alignment vertical="center"/>
    </xf>
    <xf numFmtId="38" fontId="1" fillId="0" borderId="4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33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1" fillId="0" borderId="17" xfId="1" applyFont="1" applyBorder="1">
      <alignment vertical="center"/>
    </xf>
    <xf numFmtId="38" fontId="1" fillId="0" borderId="33" xfId="1" applyFont="1" applyBorder="1">
      <alignment vertical="center"/>
    </xf>
    <xf numFmtId="38" fontId="8" fillId="0" borderId="0" xfId="1" applyFont="1" applyAlignment="1">
      <alignment horizontal="left" vertical="center" shrinkToFit="1"/>
    </xf>
    <xf numFmtId="38" fontId="9" fillId="0" borderId="5" xfId="1" applyFont="1" applyFill="1" applyBorder="1" applyAlignment="1">
      <alignment horizontal="center" vertical="center" wrapText="1" shrinkToFit="1"/>
    </xf>
    <xf numFmtId="38" fontId="8" fillId="0" borderId="0" xfId="1" applyFont="1" applyAlignment="1">
      <alignment horizontal="left" vertical="center" shrinkToFit="1"/>
    </xf>
    <xf numFmtId="38" fontId="0" fillId="0" borderId="0" xfId="1" applyFont="1" applyAlignment="1">
      <alignment horizontal="left" vertical="center" shrinkToFit="1"/>
    </xf>
    <xf numFmtId="38" fontId="0" fillId="0" borderId="13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37" xfId="1" applyFont="1" applyBorder="1" applyAlignment="1">
      <alignment horizontal="center" vertical="center" shrinkToFit="1"/>
    </xf>
    <xf numFmtId="38" fontId="0" fillId="0" borderId="36" xfId="1" applyFont="1" applyBorder="1" applyAlignment="1">
      <alignment horizontal="center" vertical="center" shrinkToFit="1"/>
    </xf>
    <xf numFmtId="38" fontId="0" fillId="0" borderId="13" xfId="1" applyFont="1" applyBorder="1" applyAlignment="1">
      <alignment horizontal="center" vertical="center" shrinkToFit="1"/>
    </xf>
    <xf numFmtId="38" fontId="0" fillId="0" borderId="14" xfId="1" applyFont="1" applyBorder="1" applyAlignment="1">
      <alignment horizontal="center" vertical="center" shrinkToFit="1"/>
    </xf>
    <xf numFmtId="38" fontId="0" fillId="0" borderId="31" xfId="1" applyFont="1" applyBorder="1" applyAlignment="1">
      <alignment horizontal="center" vertical="center" shrinkToFit="1"/>
    </xf>
    <xf numFmtId="38" fontId="0" fillId="0" borderId="22" xfId="1" applyFont="1" applyBorder="1" applyAlignment="1">
      <alignment horizontal="center" vertical="center" shrinkToFit="1"/>
    </xf>
    <xf numFmtId="38" fontId="0" fillId="0" borderId="25" xfId="1" applyFont="1" applyBorder="1" applyAlignment="1">
      <alignment horizontal="center" vertical="center" shrinkToFit="1"/>
    </xf>
    <xf numFmtId="38" fontId="0" fillId="0" borderId="34" xfId="1" applyFont="1" applyBorder="1" applyAlignment="1">
      <alignment horizontal="center" vertical="center" shrinkToFit="1"/>
    </xf>
    <xf numFmtId="38" fontId="0" fillId="0" borderId="11" xfId="1" applyFont="1" applyBorder="1" applyAlignment="1">
      <alignment horizontal="center" vertical="center" shrinkToFit="1"/>
    </xf>
    <xf numFmtId="38" fontId="0" fillId="0" borderId="12" xfId="1" applyFont="1" applyBorder="1" applyAlignment="1">
      <alignment horizontal="center" vertical="center" shrinkToFit="1"/>
    </xf>
    <xf numFmtId="38" fontId="0" fillId="0" borderId="38" xfId="1" applyFont="1" applyBorder="1" applyAlignment="1">
      <alignment horizontal="center" vertical="center" shrinkToFit="1"/>
    </xf>
    <xf numFmtId="38" fontId="0" fillId="0" borderId="17" xfId="1" applyFont="1" applyBorder="1" applyAlignment="1">
      <alignment horizontal="center" vertical="center"/>
    </xf>
    <xf numFmtId="38" fontId="0" fillId="0" borderId="27" xfId="1" applyFont="1" applyBorder="1" applyAlignment="1">
      <alignment horizontal="center" vertical="center" shrinkToFit="1"/>
    </xf>
    <xf numFmtId="38" fontId="0" fillId="0" borderId="21" xfId="1" applyFont="1" applyBorder="1" applyAlignment="1">
      <alignment horizontal="center" vertical="center" shrinkToFit="1"/>
    </xf>
    <xf numFmtId="38" fontId="6" fillId="0" borderId="26" xfId="1" applyFont="1" applyBorder="1" applyAlignment="1">
      <alignment horizontal="center" vertical="center" wrapText="1" shrinkToFit="1"/>
    </xf>
    <xf numFmtId="38" fontId="6" fillId="0" borderId="22" xfId="1" applyFont="1" applyBorder="1" applyAlignment="1">
      <alignment horizontal="center" vertical="center" wrapText="1" shrinkToFit="1"/>
    </xf>
    <xf numFmtId="38" fontId="0" fillId="0" borderId="25" xfId="1" applyFont="1" applyBorder="1" applyAlignment="1">
      <alignment horizontal="center" vertical="center" wrapText="1" shrinkToFit="1"/>
    </xf>
    <xf numFmtId="38" fontId="0" fillId="0" borderId="11" xfId="1" applyFont="1" applyBorder="1" applyAlignment="1">
      <alignment horizontal="center" vertical="center" wrapText="1" shrinkToFit="1"/>
    </xf>
    <xf numFmtId="38" fontId="0" fillId="0" borderId="35" xfId="1" applyFont="1" applyBorder="1" applyAlignment="1">
      <alignment horizontal="center" vertical="center" wrapText="1" shrinkToFit="1"/>
    </xf>
    <xf numFmtId="38" fontId="0" fillId="0" borderId="23" xfId="1" applyFont="1" applyBorder="1" applyAlignment="1">
      <alignment horizontal="center" vertical="center" wrapText="1" shrinkToFit="1"/>
    </xf>
    <xf numFmtId="38" fontId="0" fillId="0" borderId="35" xfId="1" applyFont="1" applyBorder="1" applyAlignment="1">
      <alignment horizontal="center" vertical="center" shrinkToFit="1"/>
    </xf>
    <xf numFmtId="38" fontId="0" fillId="0" borderId="23" xfId="1" applyFont="1" applyBorder="1" applyAlignment="1">
      <alignment horizontal="center" vertical="center" shrinkToFit="1"/>
    </xf>
    <xf numFmtId="38" fontId="0" fillId="0" borderId="15" xfId="1" applyFont="1" applyBorder="1" applyAlignment="1">
      <alignment horizontal="center" vertical="center" shrinkToFit="1"/>
    </xf>
    <xf numFmtId="38" fontId="0" fillId="0" borderId="16" xfId="1" applyFont="1" applyBorder="1" applyAlignment="1">
      <alignment horizontal="center" vertical="center" shrinkToFit="1"/>
    </xf>
    <xf numFmtId="38" fontId="4" fillId="0" borderId="0" xfId="1" applyFont="1" applyAlignment="1">
      <alignment horizontal="left" vertical="center" shrinkToFit="1"/>
    </xf>
    <xf numFmtId="38" fontId="4" fillId="0" borderId="0" xfId="1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0</xdr:row>
      <xdr:rowOff>563563</xdr:rowOff>
    </xdr:from>
    <xdr:to>
      <xdr:col>19</xdr:col>
      <xdr:colOff>484187</xdr:colOff>
      <xdr:row>2</xdr:row>
      <xdr:rowOff>182563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6B0B40-8FBA-42C8-8542-CD6B02CC20A5}"/>
            </a:ext>
          </a:extLst>
        </xdr:cNvPr>
        <xdr:cNvSpPr txBox="1"/>
      </xdr:nvSpPr>
      <xdr:spPr>
        <a:xfrm>
          <a:off x="23812" y="563563"/>
          <a:ext cx="12358688" cy="920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一部医療機関を修正して集計しているため、厚生労働省の公表する数値と異なります。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 baseline="0"/>
            <a:t>※</a:t>
          </a:r>
          <a:r>
            <a:rPr kumimoji="1" lang="ja-JP" altLang="en-US" sz="1100" baseline="0"/>
            <a:t>「新たな地域医療構想等に関する検討会」</a:t>
          </a:r>
          <a:r>
            <a:rPr kumimoji="1" lang="ja-JP" altLang="en-US" sz="1100" baseline="0">
              <a:latin typeface="+mn-ea"/>
              <a:ea typeface="+mn-ea"/>
            </a:rPr>
            <a:t>が</a:t>
          </a:r>
          <a:r>
            <a:rPr kumimoji="1" lang="en-US" altLang="ja-JP" sz="1100" baseline="0">
              <a:latin typeface="+mn-ea"/>
              <a:ea typeface="+mn-ea"/>
            </a:rPr>
            <a:t>2024</a:t>
          </a:r>
          <a:r>
            <a:rPr kumimoji="1" lang="ja-JP" altLang="en-US" sz="1100" baseline="0"/>
            <a:t>（令和</a:t>
          </a:r>
          <a:r>
            <a:rPr kumimoji="1" lang="en-US" altLang="ja-JP" sz="1100" baseline="0">
              <a:latin typeface="+mn-ea"/>
              <a:ea typeface="+mn-ea"/>
            </a:rPr>
            <a:t>6</a:t>
          </a:r>
          <a:r>
            <a:rPr kumimoji="1" lang="ja-JP" altLang="en-US" sz="1100" baseline="0">
              <a:latin typeface="+mn-ea"/>
              <a:ea typeface="+mn-ea"/>
            </a:rPr>
            <a:t>）</a:t>
          </a:r>
          <a:r>
            <a:rPr kumimoji="1" lang="ja-JP" altLang="en-US" sz="1100" baseline="0"/>
            <a:t>年</a:t>
          </a:r>
          <a:r>
            <a:rPr kumimoji="1" lang="en-US" altLang="ja-JP" sz="1100" baseline="0">
              <a:latin typeface="+mn-ea"/>
              <a:ea typeface="+mn-ea"/>
            </a:rPr>
            <a:t>12</a:t>
          </a:r>
          <a:r>
            <a:rPr kumimoji="1" lang="ja-JP" altLang="en-US" sz="1100" baseline="0">
              <a:latin typeface="+mn-ea"/>
              <a:ea typeface="+mn-ea"/>
            </a:rPr>
            <a:t>月</a:t>
          </a:r>
          <a:r>
            <a:rPr kumimoji="1" lang="en-US" altLang="ja-JP" sz="1100" baseline="0">
              <a:latin typeface="+mn-ea"/>
              <a:ea typeface="+mn-ea"/>
            </a:rPr>
            <a:t>18</a:t>
          </a:r>
          <a:r>
            <a:rPr kumimoji="1" lang="ja-JP" altLang="en-US" sz="1100" baseline="0">
              <a:latin typeface="+mn-ea"/>
              <a:ea typeface="+mn-ea"/>
            </a:rPr>
            <a:t>日に公表した「新たな地医療域構想に関するとりまとめ」において、「現行の地域医療構想の取組について、</a:t>
          </a:r>
          <a:r>
            <a:rPr kumimoji="1" lang="en-US" altLang="ja-JP" sz="1100" baseline="0">
              <a:latin typeface="+mn-ea"/>
              <a:ea typeface="+mn-ea"/>
            </a:rPr>
            <a:t>2026</a:t>
          </a:r>
          <a:r>
            <a:rPr kumimoji="1" lang="ja-JP" altLang="en-US" sz="1100" baseline="0">
              <a:latin typeface="+mn-ea"/>
              <a:ea typeface="+mn-ea"/>
            </a:rPr>
            <a:t>（令和</a:t>
          </a:r>
          <a:r>
            <a:rPr kumimoji="1" lang="en-US" altLang="ja-JP" sz="1100" baseline="0">
              <a:latin typeface="+mn-ea"/>
              <a:ea typeface="+mn-ea"/>
            </a:rPr>
            <a:t>8</a:t>
          </a:r>
          <a:r>
            <a:rPr kumimoji="1" lang="ja-JP" altLang="en-US" sz="1100" baseline="0">
              <a:latin typeface="+mn-ea"/>
              <a:ea typeface="+mn-ea"/>
            </a:rPr>
            <a:t>）年度も継続する</a:t>
          </a:r>
          <a:endParaRPr kumimoji="1" lang="en-US" altLang="ja-JP" sz="1100" baseline="0">
            <a:latin typeface="+mn-ea"/>
            <a:ea typeface="+mn-ea"/>
          </a:endParaRPr>
        </a:p>
        <a:p>
          <a:pPr algn="l"/>
          <a:r>
            <a:rPr kumimoji="1" lang="ja-JP" altLang="en-US" sz="1100" baseline="0">
              <a:latin typeface="+mn-ea"/>
              <a:ea typeface="+mn-ea"/>
            </a:rPr>
            <a:t>　 こと」とされたことを踏まえ、 </a:t>
          </a:r>
          <a:r>
            <a:rPr kumimoji="1" lang="ja-JP" altLang="en-US" sz="1100" baseline="0"/>
            <a:t>医療法施行規則が一部改正され、「基準日後病床機能」の時点が</a:t>
          </a:r>
          <a:r>
            <a:rPr kumimoji="1" lang="en-US" altLang="ja-JP" sz="1100" baseline="0">
              <a:latin typeface="+mn-ea"/>
              <a:ea typeface="+mn-ea"/>
            </a:rPr>
            <a:t>2025</a:t>
          </a:r>
          <a:r>
            <a:rPr kumimoji="1" lang="ja-JP" altLang="en-US" sz="1100" baseline="0">
              <a:latin typeface="+mn-ea"/>
              <a:ea typeface="+mn-ea"/>
            </a:rPr>
            <a:t>（令和</a:t>
          </a:r>
          <a:r>
            <a:rPr kumimoji="1" lang="en-US" altLang="ja-JP" sz="1100" baseline="0">
              <a:latin typeface="+mn-ea"/>
              <a:ea typeface="+mn-ea"/>
            </a:rPr>
            <a:t>7</a:t>
          </a:r>
          <a:r>
            <a:rPr kumimoji="1" lang="ja-JP" altLang="en-US" sz="1100" baseline="0">
              <a:latin typeface="+mn-ea"/>
              <a:ea typeface="+mn-ea"/>
            </a:rPr>
            <a:t>）年</a:t>
          </a:r>
          <a:r>
            <a:rPr kumimoji="1" lang="en-US" altLang="ja-JP" sz="1100" baseline="0">
              <a:latin typeface="+mn-ea"/>
              <a:ea typeface="+mn-ea"/>
            </a:rPr>
            <a:t>7</a:t>
          </a:r>
          <a:r>
            <a:rPr kumimoji="1" lang="ja-JP" altLang="en-US" sz="1100" baseline="0">
              <a:latin typeface="+mn-ea"/>
              <a:ea typeface="+mn-ea"/>
            </a:rPr>
            <a:t>月</a:t>
          </a:r>
          <a:r>
            <a:rPr kumimoji="1" lang="en-US" altLang="ja-JP" sz="1100" baseline="0">
              <a:latin typeface="+mn-ea"/>
              <a:ea typeface="+mn-ea"/>
            </a:rPr>
            <a:t>1</a:t>
          </a:r>
          <a:r>
            <a:rPr kumimoji="1" lang="ja-JP" altLang="en-US" sz="1100" baseline="0">
              <a:latin typeface="+mn-ea"/>
              <a:ea typeface="+mn-ea"/>
            </a:rPr>
            <a:t>日から</a:t>
          </a:r>
          <a:r>
            <a:rPr kumimoji="1" lang="en-US" altLang="ja-JP" sz="1100" baseline="0">
              <a:latin typeface="+mn-ea"/>
              <a:ea typeface="+mn-ea"/>
            </a:rPr>
            <a:t>2026</a:t>
          </a:r>
          <a:r>
            <a:rPr kumimoji="1" lang="ja-JP" altLang="en-US" sz="1100" baseline="0">
              <a:latin typeface="+mn-ea"/>
              <a:ea typeface="+mn-ea"/>
            </a:rPr>
            <a:t>（令和</a:t>
          </a:r>
          <a:r>
            <a:rPr kumimoji="1" lang="en-US" altLang="ja-JP" sz="1100" baseline="0">
              <a:latin typeface="+mn-ea"/>
              <a:ea typeface="+mn-ea"/>
            </a:rPr>
            <a:t>8</a:t>
          </a:r>
          <a:r>
            <a:rPr kumimoji="1" lang="ja-JP" altLang="en-US" sz="1100" baseline="0">
              <a:latin typeface="+mn-ea"/>
              <a:ea typeface="+mn-ea"/>
            </a:rPr>
            <a:t>）年</a:t>
          </a:r>
          <a:r>
            <a:rPr kumimoji="1" lang="en-US" altLang="ja-JP" sz="1100" baseline="0">
              <a:latin typeface="+mn-ea"/>
              <a:ea typeface="+mn-ea"/>
            </a:rPr>
            <a:t>7</a:t>
          </a:r>
          <a:r>
            <a:rPr kumimoji="1" lang="ja-JP" altLang="en-US" sz="1100" baseline="0">
              <a:latin typeface="+mn-ea"/>
              <a:ea typeface="+mn-ea"/>
            </a:rPr>
            <a:t>月</a:t>
          </a:r>
          <a:r>
            <a:rPr kumimoji="1" lang="en-US" altLang="ja-JP" sz="1100" baseline="0">
              <a:latin typeface="+mn-ea"/>
              <a:ea typeface="+mn-ea"/>
            </a:rPr>
            <a:t>1</a:t>
          </a:r>
          <a:r>
            <a:rPr kumimoji="1" lang="ja-JP" altLang="en-US" sz="1100" baseline="0">
              <a:latin typeface="+mn-ea"/>
              <a:ea typeface="+mn-ea"/>
            </a:rPr>
            <a:t>日に延長</a:t>
          </a:r>
          <a:r>
            <a:rPr kumimoji="1" lang="ja-JP" altLang="en-US" sz="1100" baseline="0"/>
            <a:t>されました。</a:t>
          </a:r>
          <a:endParaRPr kumimoji="1" lang="en-US" altLang="ja-JP" sz="1100" baseline="0">
            <a:latin typeface="+mn-ea"/>
            <a:ea typeface="+mn-ea"/>
          </a:endParaRPr>
        </a:p>
      </xdr:txBody>
    </xdr:sp>
    <xdr:clientData/>
  </xdr:twoCellAnchor>
  <xdr:twoCellAnchor>
    <xdr:from>
      <xdr:col>29</xdr:col>
      <xdr:colOff>714374</xdr:colOff>
      <xdr:row>0</xdr:row>
      <xdr:rowOff>214312</xdr:rowOff>
    </xdr:from>
    <xdr:to>
      <xdr:col>31</xdr:col>
      <xdr:colOff>607219</xdr:colOff>
      <xdr:row>1</xdr:row>
      <xdr:rowOff>238124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5DF81A8-0367-608D-0315-8593D89A6AD2}"/>
            </a:ext>
          </a:extLst>
        </xdr:cNvPr>
        <xdr:cNvSpPr txBox="1"/>
      </xdr:nvSpPr>
      <xdr:spPr>
        <a:xfrm>
          <a:off x="19978687" y="214312"/>
          <a:ext cx="136922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kern="1200"/>
            <a:t>資料</a:t>
          </a:r>
          <a:r>
            <a:rPr kumimoji="1" lang="en-US" altLang="ja-JP" sz="2800" kern="1200"/>
            <a:t>3</a:t>
          </a:r>
        </a:p>
        <a:p>
          <a:endParaRPr kumimoji="1" lang="en-US" altLang="ja-JP" sz="28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5"/>
  <sheetViews>
    <sheetView tabSelected="1" view="pageBreakPreview" topLeftCell="G1" zoomScale="80" zoomScaleNormal="100" zoomScaleSheetLayoutView="80" workbookViewId="0">
      <selection activeCell="W2" sqref="W2"/>
    </sheetView>
  </sheetViews>
  <sheetFormatPr defaultColWidth="9" defaultRowHeight="13.5" x14ac:dyDescent="0.15"/>
  <cols>
    <col min="1" max="1" width="13.5" style="1" customWidth="1"/>
    <col min="2" max="2" width="9.625" style="1" customWidth="1"/>
    <col min="3" max="3" width="7" style="1" customWidth="1"/>
    <col min="4" max="4" width="9.625" style="1" customWidth="1"/>
    <col min="5" max="5" width="7" style="1" customWidth="1"/>
    <col min="6" max="6" width="9.625" style="1" customWidth="1"/>
    <col min="7" max="7" width="7" style="1" customWidth="1"/>
    <col min="8" max="8" width="9.625" style="1" customWidth="1"/>
    <col min="9" max="9" width="7" style="1" customWidth="1"/>
    <col min="10" max="10" width="9.625" style="1" customWidth="1"/>
    <col min="11" max="11" width="7" style="1" customWidth="1"/>
    <col min="12" max="12" width="9.625" style="1" customWidth="1"/>
    <col min="13" max="13" width="5.75" style="1" customWidth="1"/>
    <col min="14" max="15" width="9.75" style="1" customWidth="1"/>
    <col min="16" max="16" width="8.375" style="1" customWidth="1"/>
    <col min="17" max="17" width="13.5" style="1" customWidth="1"/>
    <col min="18" max="18" width="9.625" style="1" customWidth="1"/>
    <col min="19" max="19" width="7" style="1" customWidth="1"/>
    <col min="20" max="20" width="9.625" style="1" customWidth="1"/>
    <col min="21" max="21" width="7" style="1" customWidth="1"/>
    <col min="22" max="22" width="9.625" style="1" customWidth="1"/>
    <col min="23" max="23" width="7" style="1" customWidth="1"/>
    <col min="24" max="24" width="9.625" style="1" customWidth="1"/>
    <col min="25" max="25" width="7" style="1" customWidth="1"/>
    <col min="26" max="26" width="9.625" style="1" customWidth="1"/>
    <col min="27" max="27" width="7" style="1" customWidth="1"/>
    <col min="28" max="28" width="9.625" style="1" customWidth="1"/>
    <col min="29" max="29" width="5.75" style="1" customWidth="1"/>
    <col min="30" max="32" width="9.625" style="1" customWidth="1"/>
    <col min="33" max="33" width="5.75" style="1" customWidth="1"/>
    <col min="34" max="16384" width="9" style="1"/>
  </cols>
  <sheetData>
    <row r="1" spans="1:35" ht="51" customHeight="1" x14ac:dyDescent="0.15">
      <c r="A1" s="45" t="s">
        <v>25</v>
      </c>
      <c r="B1" s="45"/>
      <c r="C1" s="45"/>
      <c r="D1" s="45"/>
      <c r="E1" s="45"/>
      <c r="F1" s="45"/>
      <c r="AD1" s="12"/>
      <c r="AE1" s="12"/>
      <c r="AF1" s="12"/>
      <c r="AG1" s="12"/>
      <c r="AH1" s="14"/>
      <c r="AI1" s="14"/>
    </row>
    <row r="2" spans="1:35" ht="51" customHeight="1" x14ac:dyDescent="0.15">
      <c r="A2" s="43"/>
      <c r="B2" s="43"/>
      <c r="C2" s="43"/>
      <c r="D2" s="43"/>
      <c r="E2" s="43"/>
      <c r="F2" s="43"/>
      <c r="AD2" s="12"/>
      <c r="AE2" s="12"/>
      <c r="AF2" s="12"/>
      <c r="AG2" s="12"/>
      <c r="AH2" s="14"/>
      <c r="AI2" s="14"/>
    </row>
    <row r="3" spans="1:35" ht="59.25" customHeight="1" x14ac:dyDescent="0.15">
      <c r="A3" s="73" t="s">
        <v>26</v>
      </c>
      <c r="B3" s="73"/>
      <c r="C3" s="73"/>
      <c r="D3" s="73"/>
      <c r="E3" s="73"/>
      <c r="F3" s="73"/>
      <c r="G3" s="73"/>
      <c r="H3" s="73"/>
      <c r="AB3" s="12"/>
      <c r="AC3" s="12"/>
      <c r="AD3" s="12"/>
      <c r="AE3" s="12"/>
      <c r="AF3" s="12"/>
      <c r="AG3" s="12"/>
    </row>
    <row r="4" spans="1:35" ht="46.5" customHeight="1" thickBot="1" x14ac:dyDescent="0.2">
      <c r="A4" s="74" t="s">
        <v>27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28"/>
      <c r="P4" s="13"/>
      <c r="Q4" s="74" t="s">
        <v>29</v>
      </c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5" s="2" customFormat="1" ht="18" customHeight="1" x14ac:dyDescent="0.15">
      <c r="A5" s="53"/>
      <c r="B5" s="61" t="s">
        <v>14</v>
      </c>
      <c r="C5" s="63" t="s">
        <v>16</v>
      </c>
      <c r="D5" s="61" t="s">
        <v>0</v>
      </c>
      <c r="E5" s="63" t="s">
        <v>16</v>
      </c>
      <c r="F5" s="61" t="s">
        <v>1</v>
      </c>
      <c r="G5" s="63" t="s">
        <v>16</v>
      </c>
      <c r="H5" s="61" t="s">
        <v>2</v>
      </c>
      <c r="I5" s="63" t="s">
        <v>16</v>
      </c>
      <c r="J5" s="61" t="s">
        <v>3</v>
      </c>
      <c r="K5" s="63" t="s">
        <v>16</v>
      </c>
      <c r="L5" s="65" t="s">
        <v>20</v>
      </c>
      <c r="M5" s="29"/>
      <c r="N5" s="29"/>
      <c r="O5" s="30"/>
      <c r="Q5" s="53"/>
      <c r="R5" s="61" t="s">
        <v>14</v>
      </c>
      <c r="S5" s="63" t="s">
        <v>16</v>
      </c>
      <c r="T5" s="61" t="s">
        <v>0</v>
      </c>
      <c r="U5" s="63" t="s">
        <v>16</v>
      </c>
      <c r="V5" s="61" t="s">
        <v>1</v>
      </c>
      <c r="W5" s="63" t="s">
        <v>16</v>
      </c>
      <c r="X5" s="61" t="s">
        <v>2</v>
      </c>
      <c r="Y5" s="63" t="s">
        <v>16</v>
      </c>
      <c r="Z5" s="61" t="s">
        <v>3</v>
      </c>
      <c r="AA5" s="63" t="s">
        <v>16</v>
      </c>
      <c r="AB5" s="55" t="s">
        <v>23</v>
      </c>
      <c r="AC5" s="29"/>
      <c r="AD5" s="29"/>
      <c r="AE5" s="30"/>
      <c r="AF5" s="61" t="s">
        <v>17</v>
      </c>
      <c r="AG5" s="63" t="s">
        <v>16</v>
      </c>
    </row>
    <row r="6" spans="1:35" s="2" customFormat="1" ht="33.75" customHeight="1" x14ac:dyDescent="0.15">
      <c r="A6" s="54"/>
      <c r="B6" s="62"/>
      <c r="C6" s="64"/>
      <c r="D6" s="62"/>
      <c r="E6" s="64"/>
      <c r="F6" s="62"/>
      <c r="G6" s="64"/>
      <c r="H6" s="62"/>
      <c r="I6" s="64"/>
      <c r="J6" s="62"/>
      <c r="K6" s="64"/>
      <c r="L6" s="66"/>
      <c r="M6" s="44" t="s">
        <v>16</v>
      </c>
      <c r="N6" s="19" t="s">
        <v>21</v>
      </c>
      <c r="O6" s="27" t="s">
        <v>19</v>
      </c>
      <c r="Q6" s="54"/>
      <c r="R6" s="62"/>
      <c r="S6" s="64"/>
      <c r="T6" s="62"/>
      <c r="U6" s="64"/>
      <c r="V6" s="62"/>
      <c r="W6" s="64"/>
      <c r="X6" s="62"/>
      <c r="Y6" s="64"/>
      <c r="Z6" s="62"/>
      <c r="AA6" s="64"/>
      <c r="AB6" s="62"/>
      <c r="AC6" s="44" t="s">
        <v>16</v>
      </c>
      <c r="AD6" s="18" t="s">
        <v>24</v>
      </c>
      <c r="AE6" s="23" t="s">
        <v>19</v>
      </c>
      <c r="AF6" s="62"/>
      <c r="AG6" s="64"/>
    </row>
    <row r="7" spans="1:35" ht="24.75" customHeight="1" x14ac:dyDescent="0.15">
      <c r="A7" s="3" t="s">
        <v>18</v>
      </c>
      <c r="B7" s="4">
        <f>D7+F7+H7+J7+L7</f>
        <v>20060</v>
      </c>
      <c r="C7" s="5">
        <f>B7-B23</f>
        <v>-295</v>
      </c>
      <c r="D7" s="31">
        <v>5938</v>
      </c>
      <c r="E7" s="5">
        <f t="shared" ref="E7:E18" si="0">D7-D23</f>
        <v>-59</v>
      </c>
      <c r="F7" s="31">
        <v>6805</v>
      </c>
      <c r="G7" s="5">
        <f t="shared" ref="G7:G18" si="1">F7-F23</f>
        <v>-377</v>
      </c>
      <c r="H7" s="31">
        <v>3535</v>
      </c>
      <c r="I7" s="5">
        <f t="shared" ref="I7:I18" si="2">H7-H23</f>
        <v>257</v>
      </c>
      <c r="J7" s="31">
        <v>3183</v>
      </c>
      <c r="K7" s="5">
        <f t="shared" ref="K7:K18" si="3">J7-J23</f>
        <v>-220</v>
      </c>
      <c r="L7" s="15">
        <f t="shared" ref="L7:L17" si="4">SUM(N7:O7)</f>
        <v>599</v>
      </c>
      <c r="M7" s="24">
        <f t="shared" ref="M7:M18" si="5">L7-L23</f>
        <v>104</v>
      </c>
      <c r="N7" s="31">
        <v>492</v>
      </c>
      <c r="O7" s="35">
        <v>107</v>
      </c>
      <c r="Q7" s="3" t="s">
        <v>18</v>
      </c>
      <c r="R7" s="4">
        <f>T7+V7+X7+Z7+AB7+AF7</f>
        <v>19941</v>
      </c>
      <c r="S7" s="5">
        <f t="shared" ref="S7:S18" si="6">R7-R23</f>
        <v>-234</v>
      </c>
      <c r="T7" s="33">
        <v>5901</v>
      </c>
      <c r="U7" s="5">
        <f t="shared" ref="U7:U18" si="7">T7-T23</f>
        <v>-91</v>
      </c>
      <c r="V7" s="33">
        <v>6853</v>
      </c>
      <c r="W7" s="5">
        <f t="shared" ref="W7:W18" si="8">V7-V23</f>
        <v>-346</v>
      </c>
      <c r="X7" s="33">
        <v>3696</v>
      </c>
      <c r="Y7" s="5">
        <f t="shared" ref="Y7:Y18" si="9">X7-X23</f>
        <v>253</v>
      </c>
      <c r="Z7" s="33">
        <v>3139</v>
      </c>
      <c r="AA7" s="5">
        <f t="shared" ref="AA7:AA18" si="10">Z7-Z23</f>
        <v>-198</v>
      </c>
      <c r="AB7" s="4">
        <f>AD7+AE7</f>
        <v>352</v>
      </c>
      <c r="AC7" s="24">
        <f t="shared" ref="AC7:AC18" si="11">AB7-AB23</f>
        <v>177</v>
      </c>
      <c r="AD7" s="33">
        <v>352</v>
      </c>
      <c r="AE7" s="39">
        <v>0</v>
      </c>
      <c r="AF7" s="37">
        <v>0</v>
      </c>
      <c r="AG7" s="5">
        <f t="shared" ref="AG7:AG18" si="12">AF7-AF23</f>
        <v>-29</v>
      </c>
    </row>
    <row r="8" spans="1:35" ht="24.75" customHeight="1" x14ac:dyDescent="0.15">
      <c r="A8" s="3" t="s">
        <v>4</v>
      </c>
      <c r="B8" s="4">
        <f t="shared" ref="B8:B17" si="13">D8+F8+H8+J8+L8</f>
        <v>1779</v>
      </c>
      <c r="C8" s="5">
        <f t="shared" ref="C8:C18" si="14">B8-B24</f>
        <v>0</v>
      </c>
      <c r="D8" s="31">
        <v>187</v>
      </c>
      <c r="E8" s="5">
        <f t="shared" si="0"/>
        <v>-7</v>
      </c>
      <c r="F8" s="31">
        <v>795</v>
      </c>
      <c r="G8" s="5">
        <f t="shared" si="1"/>
        <v>7</v>
      </c>
      <c r="H8" s="31">
        <v>482</v>
      </c>
      <c r="I8" s="5">
        <f t="shared" si="2"/>
        <v>20</v>
      </c>
      <c r="J8" s="31">
        <v>312</v>
      </c>
      <c r="K8" s="5">
        <f t="shared" si="3"/>
        <v>-19</v>
      </c>
      <c r="L8" s="15">
        <f t="shared" si="4"/>
        <v>3</v>
      </c>
      <c r="M8" s="24">
        <f t="shared" si="5"/>
        <v>-1</v>
      </c>
      <c r="N8" s="31">
        <v>0</v>
      </c>
      <c r="O8" s="35">
        <v>3</v>
      </c>
      <c r="Q8" s="3" t="s">
        <v>4</v>
      </c>
      <c r="R8" s="4">
        <f t="shared" ref="R8:R17" si="15">T8+V8+X8+Z8+AB8+AF8</f>
        <v>1776</v>
      </c>
      <c r="S8" s="5">
        <f t="shared" si="6"/>
        <v>0</v>
      </c>
      <c r="T8" s="33">
        <v>187</v>
      </c>
      <c r="U8" s="5">
        <f t="shared" si="7"/>
        <v>0</v>
      </c>
      <c r="V8" s="33">
        <v>785</v>
      </c>
      <c r="W8" s="5">
        <f t="shared" si="8"/>
        <v>-11</v>
      </c>
      <c r="X8" s="33">
        <v>479</v>
      </c>
      <c r="Y8" s="5">
        <f t="shared" si="9"/>
        <v>17</v>
      </c>
      <c r="Z8" s="33">
        <v>312</v>
      </c>
      <c r="AA8" s="5">
        <f t="shared" si="10"/>
        <v>-19</v>
      </c>
      <c r="AB8" s="4">
        <f t="shared" ref="AB8:AB16" si="16">AD8+AE8</f>
        <v>13</v>
      </c>
      <c r="AC8" s="24">
        <f t="shared" si="11"/>
        <v>13</v>
      </c>
      <c r="AD8" s="33">
        <v>13</v>
      </c>
      <c r="AE8" s="39">
        <v>0</v>
      </c>
      <c r="AF8" s="37">
        <v>0</v>
      </c>
      <c r="AG8" s="5">
        <f t="shared" si="12"/>
        <v>0</v>
      </c>
    </row>
    <row r="9" spans="1:35" ht="24.75" customHeight="1" x14ac:dyDescent="0.15">
      <c r="A9" s="3" t="s">
        <v>5</v>
      </c>
      <c r="B9" s="4">
        <f t="shared" si="13"/>
        <v>4371</v>
      </c>
      <c r="C9" s="5">
        <f>B9-B25</f>
        <v>-16</v>
      </c>
      <c r="D9" s="31">
        <v>2075</v>
      </c>
      <c r="E9" s="5">
        <f t="shared" si="0"/>
        <v>0</v>
      </c>
      <c r="F9" s="31">
        <v>1331</v>
      </c>
      <c r="G9" s="5">
        <f t="shared" si="1"/>
        <v>-34</v>
      </c>
      <c r="H9" s="31">
        <v>212</v>
      </c>
      <c r="I9" s="5">
        <f t="shared" si="2"/>
        <v>0</v>
      </c>
      <c r="J9" s="31">
        <v>683</v>
      </c>
      <c r="K9" s="5">
        <f t="shared" si="3"/>
        <v>-44</v>
      </c>
      <c r="L9" s="15">
        <f t="shared" si="4"/>
        <v>70</v>
      </c>
      <c r="M9" s="24">
        <f t="shared" si="5"/>
        <v>62</v>
      </c>
      <c r="N9" s="31">
        <v>47</v>
      </c>
      <c r="O9" s="35">
        <v>23</v>
      </c>
      <c r="Q9" s="3" t="s">
        <v>5</v>
      </c>
      <c r="R9" s="4">
        <f t="shared" si="15"/>
        <v>4363</v>
      </c>
      <c r="S9" s="5">
        <f t="shared" si="6"/>
        <v>-16</v>
      </c>
      <c r="T9" s="33">
        <v>2075</v>
      </c>
      <c r="U9" s="5">
        <f t="shared" si="7"/>
        <v>0</v>
      </c>
      <c r="V9" s="33">
        <v>1334</v>
      </c>
      <c r="W9" s="5">
        <f t="shared" si="8"/>
        <v>-16</v>
      </c>
      <c r="X9" s="33">
        <v>212</v>
      </c>
      <c r="Y9" s="5">
        <f t="shared" si="9"/>
        <v>0</v>
      </c>
      <c r="Z9" s="33">
        <v>727</v>
      </c>
      <c r="AA9" s="5">
        <f t="shared" si="10"/>
        <v>0</v>
      </c>
      <c r="AB9" s="4">
        <f t="shared" si="16"/>
        <v>15</v>
      </c>
      <c r="AC9" s="24">
        <f t="shared" si="11"/>
        <v>0</v>
      </c>
      <c r="AD9" s="33">
        <v>15</v>
      </c>
      <c r="AE9" s="39">
        <v>0</v>
      </c>
      <c r="AF9" s="37">
        <v>0</v>
      </c>
      <c r="AG9" s="5">
        <f t="shared" si="12"/>
        <v>0</v>
      </c>
    </row>
    <row r="10" spans="1:35" ht="24.75" customHeight="1" x14ac:dyDescent="0.15">
      <c r="A10" s="3" t="s">
        <v>6</v>
      </c>
      <c r="B10" s="4">
        <f t="shared" si="13"/>
        <v>3807</v>
      </c>
      <c r="C10" s="5">
        <f t="shared" si="14"/>
        <v>-6</v>
      </c>
      <c r="D10" s="31">
        <v>148</v>
      </c>
      <c r="E10" s="5">
        <f t="shared" si="0"/>
        <v>-17</v>
      </c>
      <c r="F10" s="31">
        <v>2165</v>
      </c>
      <c r="G10" s="5">
        <f t="shared" si="1"/>
        <v>-48</v>
      </c>
      <c r="H10" s="31">
        <v>813</v>
      </c>
      <c r="I10" s="5">
        <f t="shared" si="2"/>
        <v>60</v>
      </c>
      <c r="J10" s="31">
        <v>582</v>
      </c>
      <c r="K10" s="5">
        <f t="shared" si="3"/>
        <v>0</v>
      </c>
      <c r="L10" s="15">
        <f t="shared" si="4"/>
        <v>99</v>
      </c>
      <c r="M10" s="24">
        <f t="shared" si="5"/>
        <v>-1</v>
      </c>
      <c r="N10" s="31">
        <v>87</v>
      </c>
      <c r="O10" s="35">
        <v>12</v>
      </c>
      <c r="Q10" s="3" t="s">
        <v>6</v>
      </c>
      <c r="R10" s="4">
        <f t="shared" si="15"/>
        <v>3792</v>
      </c>
      <c r="S10" s="5">
        <f t="shared" si="6"/>
        <v>-15</v>
      </c>
      <c r="T10" s="33">
        <v>224</v>
      </c>
      <c r="U10" s="5">
        <f t="shared" si="7"/>
        <v>-17</v>
      </c>
      <c r="V10" s="33">
        <v>2119</v>
      </c>
      <c r="W10" s="5">
        <f t="shared" si="8"/>
        <v>16</v>
      </c>
      <c r="X10" s="33">
        <v>829</v>
      </c>
      <c r="Y10" s="5">
        <f t="shared" si="9"/>
        <v>-6</v>
      </c>
      <c r="Z10" s="33">
        <v>574</v>
      </c>
      <c r="AA10" s="5">
        <f t="shared" si="10"/>
        <v>-8</v>
      </c>
      <c r="AB10" s="4">
        <f t="shared" si="16"/>
        <v>46</v>
      </c>
      <c r="AC10" s="24">
        <f t="shared" si="11"/>
        <v>0</v>
      </c>
      <c r="AD10" s="33">
        <v>46</v>
      </c>
      <c r="AE10" s="39">
        <v>0</v>
      </c>
      <c r="AF10" s="37">
        <v>0</v>
      </c>
      <c r="AG10" s="5">
        <f t="shared" si="12"/>
        <v>0</v>
      </c>
    </row>
    <row r="11" spans="1:35" ht="24.75" customHeight="1" x14ac:dyDescent="0.15">
      <c r="A11" s="3" t="s">
        <v>7</v>
      </c>
      <c r="B11" s="4">
        <f>D11+F11+H11+J11+L11</f>
        <v>5237</v>
      </c>
      <c r="C11" s="5">
        <f t="shared" si="14"/>
        <v>0</v>
      </c>
      <c r="D11" s="31">
        <v>664</v>
      </c>
      <c r="E11" s="5">
        <f>D11-D27</f>
        <v>50</v>
      </c>
      <c r="F11" s="31">
        <v>2506</v>
      </c>
      <c r="G11" s="5">
        <f t="shared" si="1"/>
        <v>2</v>
      </c>
      <c r="H11" s="31">
        <v>788</v>
      </c>
      <c r="I11" s="5">
        <f t="shared" si="2"/>
        <v>-17</v>
      </c>
      <c r="J11" s="31">
        <v>1263</v>
      </c>
      <c r="K11" s="5">
        <f t="shared" si="3"/>
        <v>11</v>
      </c>
      <c r="L11" s="15">
        <f t="shared" si="4"/>
        <v>16</v>
      </c>
      <c r="M11" s="24">
        <f t="shared" si="5"/>
        <v>-46</v>
      </c>
      <c r="N11" s="31">
        <v>16</v>
      </c>
      <c r="O11" s="35">
        <v>0</v>
      </c>
      <c r="Q11" s="3" t="s">
        <v>7</v>
      </c>
      <c r="R11" s="4">
        <f t="shared" si="15"/>
        <v>5219</v>
      </c>
      <c r="S11" s="5">
        <f t="shared" si="6"/>
        <v>0</v>
      </c>
      <c r="T11" s="33">
        <v>664</v>
      </c>
      <c r="U11" s="5">
        <f t="shared" si="7"/>
        <v>50</v>
      </c>
      <c r="V11" s="33">
        <v>2488</v>
      </c>
      <c r="W11" s="5">
        <f>V11-V27</f>
        <v>-44</v>
      </c>
      <c r="X11" s="33">
        <v>788</v>
      </c>
      <c r="Y11" s="5">
        <f t="shared" si="9"/>
        <v>-17</v>
      </c>
      <c r="Z11" s="33">
        <v>1263</v>
      </c>
      <c r="AA11" s="5">
        <f t="shared" si="10"/>
        <v>11</v>
      </c>
      <c r="AB11" s="4">
        <f t="shared" si="16"/>
        <v>16</v>
      </c>
      <c r="AC11" s="24">
        <f t="shared" si="11"/>
        <v>0</v>
      </c>
      <c r="AD11" s="33">
        <v>16</v>
      </c>
      <c r="AE11" s="39">
        <v>0</v>
      </c>
      <c r="AF11" s="37">
        <v>0</v>
      </c>
      <c r="AG11" s="5">
        <f t="shared" si="12"/>
        <v>0</v>
      </c>
    </row>
    <row r="12" spans="1:35" ht="24.75" customHeight="1" x14ac:dyDescent="0.15">
      <c r="A12" s="3" t="s">
        <v>8</v>
      </c>
      <c r="B12" s="4">
        <f t="shared" si="13"/>
        <v>3291</v>
      </c>
      <c r="C12" s="5">
        <f t="shared" si="14"/>
        <v>-83</v>
      </c>
      <c r="D12" s="31">
        <v>213</v>
      </c>
      <c r="E12" s="5">
        <f t="shared" si="0"/>
        <v>-1</v>
      </c>
      <c r="F12" s="31">
        <v>1550</v>
      </c>
      <c r="G12" s="5">
        <f t="shared" si="1"/>
        <v>-122</v>
      </c>
      <c r="H12" s="31">
        <v>754</v>
      </c>
      <c r="I12" s="5">
        <f t="shared" si="2"/>
        <v>0</v>
      </c>
      <c r="J12" s="31">
        <v>528</v>
      </c>
      <c r="K12" s="5">
        <f t="shared" si="3"/>
        <v>27</v>
      </c>
      <c r="L12" s="15">
        <f t="shared" si="4"/>
        <v>246</v>
      </c>
      <c r="M12" s="24">
        <f t="shared" si="5"/>
        <v>13</v>
      </c>
      <c r="N12" s="31">
        <v>201</v>
      </c>
      <c r="O12" s="35">
        <v>45</v>
      </c>
      <c r="Q12" s="3" t="s">
        <v>8</v>
      </c>
      <c r="R12" s="4">
        <f t="shared" si="15"/>
        <v>3224</v>
      </c>
      <c r="S12" s="5">
        <f t="shared" si="6"/>
        <v>-67</v>
      </c>
      <c r="T12" s="33">
        <v>213</v>
      </c>
      <c r="U12" s="5">
        <f t="shared" si="7"/>
        <v>-6</v>
      </c>
      <c r="V12" s="33">
        <v>1509</v>
      </c>
      <c r="W12" s="5">
        <f t="shared" si="8"/>
        <v>-120</v>
      </c>
      <c r="X12" s="33">
        <v>851</v>
      </c>
      <c r="Y12" s="5">
        <f t="shared" si="9"/>
        <v>56</v>
      </c>
      <c r="Z12" s="33">
        <v>547</v>
      </c>
      <c r="AA12" s="5">
        <f t="shared" si="10"/>
        <v>87</v>
      </c>
      <c r="AB12" s="4">
        <f t="shared" si="16"/>
        <v>104</v>
      </c>
      <c r="AC12" s="24">
        <f t="shared" si="11"/>
        <v>-84</v>
      </c>
      <c r="AD12" s="33">
        <v>104</v>
      </c>
      <c r="AE12" s="39">
        <v>0</v>
      </c>
      <c r="AF12" s="37">
        <v>0</v>
      </c>
      <c r="AG12" s="5">
        <f t="shared" si="12"/>
        <v>0</v>
      </c>
    </row>
    <row r="13" spans="1:35" ht="24.75" customHeight="1" x14ac:dyDescent="0.15">
      <c r="A13" s="3" t="s">
        <v>9</v>
      </c>
      <c r="B13" s="4">
        <f t="shared" si="13"/>
        <v>2891</v>
      </c>
      <c r="C13" s="5">
        <f t="shared" si="14"/>
        <v>-6</v>
      </c>
      <c r="D13" s="31">
        <v>435</v>
      </c>
      <c r="E13" s="5">
        <f t="shared" si="0"/>
        <v>0</v>
      </c>
      <c r="F13" s="31">
        <v>1263</v>
      </c>
      <c r="G13" s="5">
        <f t="shared" si="1"/>
        <v>-42</v>
      </c>
      <c r="H13" s="31">
        <v>624</v>
      </c>
      <c r="I13" s="5">
        <f t="shared" si="2"/>
        <v>82</v>
      </c>
      <c r="J13" s="31">
        <v>550</v>
      </c>
      <c r="K13" s="5">
        <f t="shared" si="3"/>
        <v>-38</v>
      </c>
      <c r="L13" s="15">
        <f t="shared" si="4"/>
        <v>19</v>
      </c>
      <c r="M13" s="24">
        <f t="shared" si="5"/>
        <v>-8</v>
      </c>
      <c r="N13" s="31">
        <v>19</v>
      </c>
      <c r="O13" s="35">
        <v>0</v>
      </c>
      <c r="Q13" s="3" t="s">
        <v>9</v>
      </c>
      <c r="R13" s="4">
        <f>T13+V13+X13+Z13+AB13+AF13</f>
        <v>2899</v>
      </c>
      <c r="S13" s="5">
        <f t="shared" si="6"/>
        <v>10</v>
      </c>
      <c r="T13" s="33">
        <v>435</v>
      </c>
      <c r="U13" s="5">
        <f t="shared" si="7"/>
        <v>0</v>
      </c>
      <c r="V13" s="33">
        <v>1263</v>
      </c>
      <c r="W13" s="5">
        <f t="shared" si="8"/>
        <v>-61</v>
      </c>
      <c r="X13" s="33">
        <v>632</v>
      </c>
      <c r="Y13" s="5">
        <f t="shared" si="9"/>
        <v>126</v>
      </c>
      <c r="Z13" s="33">
        <v>550</v>
      </c>
      <c r="AA13" s="5">
        <f t="shared" si="10"/>
        <v>-38</v>
      </c>
      <c r="AB13" s="4">
        <f t="shared" si="16"/>
        <v>19</v>
      </c>
      <c r="AC13" s="24">
        <f t="shared" si="11"/>
        <v>-17</v>
      </c>
      <c r="AD13" s="33">
        <v>19</v>
      </c>
      <c r="AE13" s="39">
        <v>0</v>
      </c>
      <c r="AF13" s="37">
        <v>0</v>
      </c>
      <c r="AG13" s="5">
        <f t="shared" si="12"/>
        <v>0</v>
      </c>
    </row>
    <row r="14" spans="1:35" ht="24.75" customHeight="1" x14ac:dyDescent="0.15">
      <c r="A14" s="3" t="s">
        <v>11</v>
      </c>
      <c r="B14" s="4">
        <f t="shared" si="13"/>
        <v>2464</v>
      </c>
      <c r="C14" s="5">
        <f t="shared" si="14"/>
        <v>12</v>
      </c>
      <c r="D14" s="31">
        <v>391</v>
      </c>
      <c r="E14" s="5">
        <f t="shared" si="0"/>
        <v>0</v>
      </c>
      <c r="F14" s="31">
        <v>1022</v>
      </c>
      <c r="G14" s="5">
        <f t="shared" si="1"/>
        <v>-29</v>
      </c>
      <c r="H14" s="31">
        <v>407</v>
      </c>
      <c r="I14" s="5">
        <f t="shared" si="2"/>
        <v>75</v>
      </c>
      <c r="J14" s="31">
        <v>594</v>
      </c>
      <c r="K14" s="5">
        <f t="shared" si="3"/>
        <v>-44</v>
      </c>
      <c r="L14" s="15">
        <f t="shared" si="4"/>
        <v>50</v>
      </c>
      <c r="M14" s="24">
        <f t="shared" si="5"/>
        <v>10</v>
      </c>
      <c r="N14" s="31">
        <v>10</v>
      </c>
      <c r="O14" s="35">
        <v>40</v>
      </c>
      <c r="Q14" s="3" t="s">
        <v>11</v>
      </c>
      <c r="R14" s="4">
        <f t="shared" si="15"/>
        <v>2448</v>
      </c>
      <c r="S14" s="5">
        <f t="shared" si="6"/>
        <v>-16</v>
      </c>
      <c r="T14" s="33">
        <v>391</v>
      </c>
      <c r="U14" s="5">
        <f t="shared" si="7"/>
        <v>0</v>
      </c>
      <c r="V14" s="33">
        <v>1022</v>
      </c>
      <c r="W14" s="5">
        <f t="shared" si="8"/>
        <v>-29</v>
      </c>
      <c r="X14" s="33">
        <v>425</v>
      </c>
      <c r="Y14" s="5">
        <f t="shared" si="9"/>
        <v>-3</v>
      </c>
      <c r="Z14" s="33">
        <v>600</v>
      </c>
      <c r="AA14" s="5">
        <f t="shared" si="10"/>
        <v>6</v>
      </c>
      <c r="AB14" s="4">
        <f t="shared" si="16"/>
        <v>10</v>
      </c>
      <c r="AC14" s="24">
        <f t="shared" si="11"/>
        <v>10</v>
      </c>
      <c r="AD14" s="33">
        <v>10</v>
      </c>
      <c r="AE14" s="39">
        <v>0</v>
      </c>
      <c r="AF14" s="37">
        <v>0</v>
      </c>
      <c r="AG14" s="5">
        <f t="shared" si="12"/>
        <v>0</v>
      </c>
    </row>
    <row r="15" spans="1:35" ht="24.75" customHeight="1" x14ac:dyDescent="0.15">
      <c r="A15" s="3" t="s">
        <v>10</v>
      </c>
      <c r="B15" s="4">
        <f t="shared" si="13"/>
        <v>4516</v>
      </c>
      <c r="C15" s="5">
        <f t="shared" si="14"/>
        <v>5</v>
      </c>
      <c r="D15" s="31">
        <v>567</v>
      </c>
      <c r="E15" s="5">
        <f>D15-D31</f>
        <v>173</v>
      </c>
      <c r="F15" s="31">
        <v>2117</v>
      </c>
      <c r="G15" s="5">
        <f t="shared" si="1"/>
        <v>-214</v>
      </c>
      <c r="H15" s="31">
        <v>941</v>
      </c>
      <c r="I15" s="5">
        <f t="shared" si="2"/>
        <v>83</v>
      </c>
      <c r="J15" s="31">
        <v>791</v>
      </c>
      <c r="K15" s="5">
        <f t="shared" si="3"/>
        <v>-38</v>
      </c>
      <c r="L15" s="15">
        <f t="shared" si="4"/>
        <v>100</v>
      </c>
      <c r="M15" s="24">
        <f t="shared" si="5"/>
        <v>1</v>
      </c>
      <c r="N15" s="31">
        <v>100</v>
      </c>
      <c r="O15" s="35">
        <v>0</v>
      </c>
      <c r="Q15" s="3" t="s">
        <v>10</v>
      </c>
      <c r="R15" s="4">
        <f t="shared" si="15"/>
        <v>4479</v>
      </c>
      <c r="S15" s="5">
        <f t="shared" si="6"/>
        <v>-6</v>
      </c>
      <c r="T15" s="33">
        <v>567</v>
      </c>
      <c r="U15" s="5">
        <f t="shared" si="7"/>
        <v>0</v>
      </c>
      <c r="V15" s="33">
        <v>2069</v>
      </c>
      <c r="W15" s="5">
        <f t="shared" si="8"/>
        <v>-70</v>
      </c>
      <c r="X15" s="33">
        <v>941</v>
      </c>
      <c r="Y15" s="5">
        <f t="shared" si="9"/>
        <v>52</v>
      </c>
      <c r="Z15" s="33">
        <v>871</v>
      </c>
      <c r="AA15" s="5">
        <f t="shared" si="10"/>
        <v>0</v>
      </c>
      <c r="AB15" s="4">
        <f t="shared" si="16"/>
        <v>31</v>
      </c>
      <c r="AC15" s="24">
        <f t="shared" si="11"/>
        <v>12</v>
      </c>
      <c r="AD15" s="33">
        <v>31</v>
      </c>
      <c r="AE15" s="39">
        <v>0</v>
      </c>
      <c r="AF15" s="37">
        <v>0</v>
      </c>
      <c r="AG15" s="5">
        <f t="shared" si="12"/>
        <v>0</v>
      </c>
    </row>
    <row r="16" spans="1:35" ht="24.75" customHeight="1" x14ac:dyDescent="0.15">
      <c r="A16" s="3" t="s">
        <v>12</v>
      </c>
      <c r="B16" s="4">
        <f t="shared" si="13"/>
        <v>305</v>
      </c>
      <c r="C16" s="5">
        <f t="shared" si="14"/>
        <v>0</v>
      </c>
      <c r="D16" s="31">
        <v>0</v>
      </c>
      <c r="E16" s="5">
        <f t="shared" si="0"/>
        <v>0</v>
      </c>
      <c r="F16" s="31">
        <v>118</v>
      </c>
      <c r="G16" s="5">
        <f t="shared" si="1"/>
        <v>0</v>
      </c>
      <c r="H16" s="31">
        <v>61</v>
      </c>
      <c r="I16" s="5">
        <f t="shared" si="2"/>
        <v>0</v>
      </c>
      <c r="J16" s="31">
        <v>100</v>
      </c>
      <c r="K16" s="5">
        <f t="shared" si="3"/>
        <v>0</v>
      </c>
      <c r="L16" s="15">
        <f t="shared" si="4"/>
        <v>26</v>
      </c>
      <c r="M16" s="24">
        <f t="shared" si="5"/>
        <v>0</v>
      </c>
      <c r="N16" s="31">
        <v>26</v>
      </c>
      <c r="O16" s="35">
        <v>0</v>
      </c>
      <c r="Q16" s="3" t="s">
        <v>12</v>
      </c>
      <c r="R16" s="4">
        <f t="shared" si="15"/>
        <v>305</v>
      </c>
      <c r="S16" s="5">
        <f t="shared" si="6"/>
        <v>0</v>
      </c>
      <c r="T16" s="33">
        <v>0</v>
      </c>
      <c r="U16" s="5">
        <f t="shared" si="7"/>
        <v>0</v>
      </c>
      <c r="V16" s="33">
        <v>118</v>
      </c>
      <c r="W16" s="5">
        <f t="shared" si="8"/>
        <v>0</v>
      </c>
      <c r="X16" s="33">
        <v>87</v>
      </c>
      <c r="Y16" s="5">
        <f t="shared" si="9"/>
        <v>0</v>
      </c>
      <c r="Z16" s="33">
        <v>100</v>
      </c>
      <c r="AA16" s="5">
        <f t="shared" si="10"/>
        <v>0</v>
      </c>
      <c r="AB16" s="4">
        <f t="shared" si="16"/>
        <v>0</v>
      </c>
      <c r="AC16" s="24">
        <f t="shared" si="11"/>
        <v>0</v>
      </c>
      <c r="AD16" s="33">
        <v>0</v>
      </c>
      <c r="AE16" s="39">
        <v>0</v>
      </c>
      <c r="AF16" s="37">
        <v>0</v>
      </c>
      <c r="AG16" s="5">
        <f t="shared" si="12"/>
        <v>0</v>
      </c>
    </row>
    <row r="17" spans="1:33" ht="24.75" customHeight="1" thickBot="1" x14ac:dyDescent="0.2">
      <c r="A17" s="9" t="s">
        <v>13</v>
      </c>
      <c r="B17" s="10">
        <f t="shared" si="13"/>
        <v>6129</v>
      </c>
      <c r="C17" s="11">
        <f t="shared" si="14"/>
        <v>25</v>
      </c>
      <c r="D17" s="32">
        <v>704</v>
      </c>
      <c r="E17" s="11">
        <f t="shared" si="0"/>
        <v>-40</v>
      </c>
      <c r="F17" s="32">
        <v>2249</v>
      </c>
      <c r="G17" s="11">
        <f t="shared" si="1"/>
        <v>-49</v>
      </c>
      <c r="H17" s="32">
        <v>652</v>
      </c>
      <c r="I17" s="11">
        <f t="shared" si="2"/>
        <v>74</v>
      </c>
      <c r="J17" s="32">
        <v>2338</v>
      </c>
      <c r="K17" s="11">
        <f t="shared" si="3"/>
        <v>0</v>
      </c>
      <c r="L17" s="10">
        <f t="shared" si="4"/>
        <v>186</v>
      </c>
      <c r="M17" s="25">
        <f t="shared" si="5"/>
        <v>40</v>
      </c>
      <c r="N17" s="32">
        <v>184</v>
      </c>
      <c r="O17" s="36">
        <v>2</v>
      </c>
      <c r="Q17" s="9" t="s">
        <v>13</v>
      </c>
      <c r="R17" s="10">
        <f t="shared" si="15"/>
        <v>6066</v>
      </c>
      <c r="S17" s="11">
        <f t="shared" si="6"/>
        <v>-19</v>
      </c>
      <c r="T17" s="34">
        <v>744</v>
      </c>
      <c r="U17" s="11">
        <f t="shared" si="7"/>
        <v>0</v>
      </c>
      <c r="V17" s="34">
        <v>2240</v>
      </c>
      <c r="W17" s="11">
        <f t="shared" si="8"/>
        <v>-24</v>
      </c>
      <c r="X17" s="34">
        <v>652</v>
      </c>
      <c r="Y17" s="11">
        <f t="shared" si="9"/>
        <v>38</v>
      </c>
      <c r="Z17" s="34">
        <v>2327</v>
      </c>
      <c r="AA17" s="11">
        <f t="shared" si="10"/>
        <v>-11</v>
      </c>
      <c r="AB17" s="10">
        <f>AD17+AE17</f>
        <v>103</v>
      </c>
      <c r="AC17" s="25">
        <f t="shared" si="11"/>
        <v>-22</v>
      </c>
      <c r="AD17" s="34">
        <v>103</v>
      </c>
      <c r="AE17" s="40">
        <v>0</v>
      </c>
      <c r="AF17" s="38">
        <v>0</v>
      </c>
      <c r="AG17" s="11">
        <f t="shared" si="12"/>
        <v>0</v>
      </c>
    </row>
    <row r="18" spans="1:33" ht="24.75" customHeight="1" thickTop="1" thickBot="1" x14ac:dyDescent="0.2">
      <c r="A18" s="6" t="s">
        <v>15</v>
      </c>
      <c r="B18" s="7">
        <f>D18+F18+H18+J18+L18</f>
        <v>54850</v>
      </c>
      <c r="C18" s="8">
        <f t="shared" si="14"/>
        <v>-364</v>
      </c>
      <c r="D18" s="7">
        <f>SUM(D7:D17)</f>
        <v>11322</v>
      </c>
      <c r="E18" s="8">
        <f t="shared" si="0"/>
        <v>99</v>
      </c>
      <c r="F18" s="7">
        <f>SUM(F7:F17)</f>
        <v>21921</v>
      </c>
      <c r="G18" s="8">
        <f t="shared" si="1"/>
        <v>-906</v>
      </c>
      <c r="H18" s="7">
        <f>SUM(H7:H17)</f>
        <v>9269</v>
      </c>
      <c r="I18" s="8">
        <f t="shared" si="2"/>
        <v>634</v>
      </c>
      <c r="J18" s="7">
        <f>SUM(J7:J17)</f>
        <v>10924</v>
      </c>
      <c r="K18" s="8">
        <f t="shared" si="3"/>
        <v>-365</v>
      </c>
      <c r="L18" s="7">
        <f>SUM(L7:L17)</f>
        <v>1414</v>
      </c>
      <c r="M18" s="26">
        <f t="shared" si="5"/>
        <v>174</v>
      </c>
      <c r="N18" s="22">
        <f>SUM(N7:N17)</f>
        <v>1182</v>
      </c>
      <c r="O18" s="8">
        <f>SUM(O7:O17)</f>
        <v>232</v>
      </c>
      <c r="Q18" s="6" t="s">
        <v>15</v>
      </c>
      <c r="R18" s="7">
        <f>T18+V18+X18+Z18+AB18+AF18</f>
        <v>54512</v>
      </c>
      <c r="S18" s="8">
        <f t="shared" si="6"/>
        <v>-363</v>
      </c>
      <c r="T18" s="7">
        <f>SUM(T7:T17)</f>
        <v>11401</v>
      </c>
      <c r="U18" s="8">
        <f t="shared" si="7"/>
        <v>-64</v>
      </c>
      <c r="V18" s="7">
        <f>SUM(V7:V17)</f>
        <v>21800</v>
      </c>
      <c r="W18" s="8">
        <f t="shared" si="8"/>
        <v>-705</v>
      </c>
      <c r="X18" s="7">
        <f>SUM(X7:X17)</f>
        <v>9592</v>
      </c>
      <c r="Y18" s="8">
        <f t="shared" si="9"/>
        <v>516</v>
      </c>
      <c r="Z18" s="7">
        <f>SUM(Z7:Z17)</f>
        <v>11010</v>
      </c>
      <c r="AA18" s="8">
        <f t="shared" si="10"/>
        <v>-170</v>
      </c>
      <c r="AB18" s="7">
        <f>SUM(AB7:AB17)</f>
        <v>709</v>
      </c>
      <c r="AC18" s="26">
        <f t="shared" si="11"/>
        <v>89</v>
      </c>
      <c r="AD18" s="22">
        <f>SUM(AD7:AD17)</f>
        <v>709</v>
      </c>
      <c r="AE18" s="22">
        <f>SUM(AE7:AE17)</f>
        <v>0</v>
      </c>
      <c r="AF18" s="7">
        <f>SUM(AF7:AF17)</f>
        <v>0</v>
      </c>
      <c r="AG18" s="8">
        <f t="shared" si="12"/>
        <v>-29</v>
      </c>
    </row>
    <row r="19" spans="1:33" ht="60" customHeight="1" x14ac:dyDescent="0.15"/>
    <row r="20" spans="1:33" ht="23.25" customHeight="1" thickBot="1" x14ac:dyDescent="0.2">
      <c r="A20" s="46" t="s">
        <v>28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6"/>
      <c r="P20" s="13"/>
      <c r="Q20" s="46" t="s">
        <v>30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</row>
    <row r="21" spans="1:33" s="2" customFormat="1" ht="18" customHeight="1" x14ac:dyDescent="0.15">
      <c r="A21" s="53"/>
      <c r="B21" s="55" t="s">
        <v>14</v>
      </c>
      <c r="C21" s="56"/>
      <c r="D21" s="55" t="s">
        <v>0</v>
      </c>
      <c r="E21" s="56"/>
      <c r="F21" s="55" t="s">
        <v>1</v>
      </c>
      <c r="G21" s="56"/>
      <c r="H21" s="55" t="s">
        <v>2</v>
      </c>
      <c r="I21" s="56"/>
      <c r="J21" s="55" t="s">
        <v>3</v>
      </c>
      <c r="K21" s="56"/>
      <c r="L21" s="65" t="s">
        <v>20</v>
      </c>
      <c r="M21" s="67"/>
      <c r="N21" s="21"/>
      <c r="O21" s="17"/>
      <c r="Q21" s="53"/>
      <c r="R21" s="55" t="s">
        <v>14</v>
      </c>
      <c r="S21" s="56"/>
      <c r="T21" s="55" t="s">
        <v>0</v>
      </c>
      <c r="U21" s="56"/>
      <c r="V21" s="55" t="s">
        <v>1</v>
      </c>
      <c r="W21" s="56"/>
      <c r="X21" s="55" t="s">
        <v>2</v>
      </c>
      <c r="Y21" s="56"/>
      <c r="Z21" s="55" t="s">
        <v>3</v>
      </c>
      <c r="AA21" s="56"/>
      <c r="AB21" s="55" t="s">
        <v>23</v>
      </c>
      <c r="AC21" s="69"/>
      <c r="AD21" s="21"/>
      <c r="AE21" s="17"/>
      <c r="AF21" s="55" t="s">
        <v>17</v>
      </c>
      <c r="AG21" s="56"/>
    </row>
    <row r="22" spans="1:33" s="2" customFormat="1" ht="33.75" customHeight="1" x14ac:dyDescent="0.15">
      <c r="A22" s="54"/>
      <c r="B22" s="57"/>
      <c r="C22" s="58"/>
      <c r="D22" s="57"/>
      <c r="E22" s="58"/>
      <c r="F22" s="57"/>
      <c r="G22" s="58"/>
      <c r="H22" s="57"/>
      <c r="I22" s="58"/>
      <c r="J22" s="57"/>
      <c r="K22" s="58"/>
      <c r="L22" s="66"/>
      <c r="M22" s="68"/>
      <c r="N22" s="19" t="s">
        <v>21</v>
      </c>
      <c r="O22" s="20" t="s">
        <v>22</v>
      </c>
      <c r="Q22" s="54"/>
      <c r="R22" s="57"/>
      <c r="S22" s="58"/>
      <c r="T22" s="57"/>
      <c r="U22" s="58"/>
      <c r="V22" s="57"/>
      <c r="W22" s="58"/>
      <c r="X22" s="57"/>
      <c r="Y22" s="58"/>
      <c r="Z22" s="57"/>
      <c r="AA22" s="58"/>
      <c r="AB22" s="57"/>
      <c r="AC22" s="70"/>
      <c r="AD22" s="18" t="s">
        <v>24</v>
      </c>
      <c r="AE22" s="23" t="s">
        <v>19</v>
      </c>
      <c r="AF22" s="57"/>
      <c r="AG22" s="58"/>
    </row>
    <row r="23" spans="1:33" ht="24.75" customHeight="1" x14ac:dyDescent="0.15">
      <c r="A23" s="3" t="s">
        <v>18</v>
      </c>
      <c r="B23" s="51">
        <f>D23+F23+H23+J23+L23</f>
        <v>20355</v>
      </c>
      <c r="C23" s="52"/>
      <c r="D23" s="51">
        <v>5997</v>
      </c>
      <c r="E23" s="52"/>
      <c r="F23" s="51">
        <v>7182</v>
      </c>
      <c r="G23" s="52"/>
      <c r="H23" s="51">
        <v>3278</v>
      </c>
      <c r="I23" s="52"/>
      <c r="J23" s="51">
        <v>3403</v>
      </c>
      <c r="K23" s="52"/>
      <c r="L23" s="51">
        <f t="shared" ref="L23" si="17">SUM(N23:O23)</f>
        <v>495</v>
      </c>
      <c r="M23" s="52">
        <f t="shared" ref="M23" si="18">SUM(O23:P23)</f>
        <v>139</v>
      </c>
      <c r="N23" s="41">
        <v>356</v>
      </c>
      <c r="O23" s="35">
        <v>139</v>
      </c>
      <c r="Q23" s="3" t="s">
        <v>18</v>
      </c>
      <c r="R23" s="51">
        <f>T23+V23+X23+Z23+AB23+AF23</f>
        <v>20175</v>
      </c>
      <c r="S23" s="52"/>
      <c r="T23" s="47">
        <v>5992</v>
      </c>
      <c r="U23" s="48"/>
      <c r="V23" s="47">
        <v>7199</v>
      </c>
      <c r="W23" s="48"/>
      <c r="X23" s="47">
        <v>3443</v>
      </c>
      <c r="Y23" s="48"/>
      <c r="Z23" s="47">
        <v>3337</v>
      </c>
      <c r="AA23" s="48"/>
      <c r="AB23" s="47">
        <f>AD23+AE23</f>
        <v>175</v>
      </c>
      <c r="AC23" s="60"/>
      <c r="AD23" s="37">
        <v>175</v>
      </c>
      <c r="AE23" s="39">
        <v>0</v>
      </c>
      <c r="AF23" s="47">
        <v>29</v>
      </c>
      <c r="AG23" s="48"/>
    </row>
    <row r="24" spans="1:33" ht="24.75" customHeight="1" x14ac:dyDescent="0.15">
      <c r="A24" s="3" t="s">
        <v>4</v>
      </c>
      <c r="B24" s="51">
        <f t="shared" ref="B24:B33" si="19">D24+F24+H24+J24+L24</f>
        <v>1779</v>
      </c>
      <c r="C24" s="52"/>
      <c r="D24" s="51">
        <v>194</v>
      </c>
      <c r="E24" s="52"/>
      <c r="F24" s="51">
        <v>788</v>
      </c>
      <c r="G24" s="52"/>
      <c r="H24" s="51">
        <v>462</v>
      </c>
      <c r="I24" s="52"/>
      <c r="J24" s="51">
        <v>331</v>
      </c>
      <c r="K24" s="52"/>
      <c r="L24" s="51">
        <f t="shared" ref="L24" si="20">SUM(N24:O24)</f>
        <v>4</v>
      </c>
      <c r="M24" s="52">
        <f t="shared" ref="M24" si="21">SUM(O24:P24)</f>
        <v>3</v>
      </c>
      <c r="N24" s="41">
        <v>1</v>
      </c>
      <c r="O24" s="35">
        <v>3</v>
      </c>
      <c r="Q24" s="3" t="s">
        <v>4</v>
      </c>
      <c r="R24" s="51">
        <f t="shared" ref="R24:R33" si="22">T24+V24+X24+Z24+AB24+AF24</f>
        <v>1776</v>
      </c>
      <c r="S24" s="52"/>
      <c r="T24" s="47">
        <v>187</v>
      </c>
      <c r="U24" s="48"/>
      <c r="V24" s="47">
        <v>796</v>
      </c>
      <c r="W24" s="48"/>
      <c r="X24" s="47">
        <v>462</v>
      </c>
      <c r="Y24" s="48"/>
      <c r="Z24" s="47">
        <v>331</v>
      </c>
      <c r="AA24" s="48"/>
      <c r="AB24" s="47">
        <f t="shared" ref="AB24:AB32" si="23">AD24+AE24</f>
        <v>0</v>
      </c>
      <c r="AC24" s="60"/>
      <c r="AD24" s="37">
        <v>0</v>
      </c>
      <c r="AE24" s="39">
        <v>0</v>
      </c>
      <c r="AF24" s="47">
        <v>0</v>
      </c>
      <c r="AG24" s="48">
        <v>0</v>
      </c>
    </row>
    <row r="25" spans="1:33" ht="24.75" customHeight="1" x14ac:dyDescent="0.15">
      <c r="A25" s="3" t="s">
        <v>5</v>
      </c>
      <c r="B25" s="51">
        <f t="shared" si="19"/>
        <v>4387</v>
      </c>
      <c r="C25" s="52"/>
      <c r="D25" s="51">
        <v>2075</v>
      </c>
      <c r="E25" s="52"/>
      <c r="F25" s="51">
        <v>1365</v>
      </c>
      <c r="G25" s="52"/>
      <c r="H25" s="51">
        <v>212</v>
      </c>
      <c r="I25" s="52"/>
      <c r="J25" s="51">
        <v>727</v>
      </c>
      <c r="K25" s="52"/>
      <c r="L25" s="51">
        <f t="shared" ref="L25" si="24">SUM(N25:O25)</f>
        <v>8</v>
      </c>
      <c r="M25" s="52">
        <f t="shared" ref="M25" si="25">SUM(O25:P25)</f>
        <v>8</v>
      </c>
      <c r="N25" s="41">
        <v>0</v>
      </c>
      <c r="O25" s="35">
        <v>8</v>
      </c>
      <c r="Q25" s="3" t="s">
        <v>5</v>
      </c>
      <c r="R25" s="51">
        <f t="shared" si="22"/>
        <v>4379</v>
      </c>
      <c r="S25" s="52"/>
      <c r="T25" s="47">
        <v>2075</v>
      </c>
      <c r="U25" s="48"/>
      <c r="V25" s="47">
        <v>1350</v>
      </c>
      <c r="W25" s="48"/>
      <c r="X25" s="47">
        <v>212</v>
      </c>
      <c r="Y25" s="48"/>
      <c r="Z25" s="47">
        <v>727</v>
      </c>
      <c r="AA25" s="48"/>
      <c r="AB25" s="47">
        <f t="shared" si="23"/>
        <v>15</v>
      </c>
      <c r="AC25" s="60"/>
      <c r="AD25" s="37">
        <v>15</v>
      </c>
      <c r="AE25" s="39">
        <v>0</v>
      </c>
      <c r="AF25" s="47">
        <v>0</v>
      </c>
      <c r="AG25" s="48">
        <v>0</v>
      </c>
    </row>
    <row r="26" spans="1:33" ht="24.75" customHeight="1" x14ac:dyDescent="0.15">
      <c r="A26" s="3" t="s">
        <v>6</v>
      </c>
      <c r="B26" s="51">
        <f t="shared" si="19"/>
        <v>3813</v>
      </c>
      <c r="C26" s="52"/>
      <c r="D26" s="51">
        <v>165</v>
      </c>
      <c r="E26" s="52"/>
      <c r="F26" s="51">
        <v>2213</v>
      </c>
      <c r="G26" s="52"/>
      <c r="H26" s="51">
        <v>753</v>
      </c>
      <c r="I26" s="52"/>
      <c r="J26" s="51">
        <v>582</v>
      </c>
      <c r="K26" s="52"/>
      <c r="L26" s="51">
        <f t="shared" ref="L26:L33" si="26">SUM(N26:O26)</f>
        <v>100</v>
      </c>
      <c r="M26" s="52">
        <f t="shared" ref="M26:M33" si="27">SUM(O26:P26)</f>
        <v>12</v>
      </c>
      <c r="N26" s="41">
        <v>88</v>
      </c>
      <c r="O26" s="35">
        <v>12</v>
      </c>
      <c r="Q26" s="3" t="s">
        <v>6</v>
      </c>
      <c r="R26" s="51">
        <f t="shared" si="22"/>
        <v>3807</v>
      </c>
      <c r="S26" s="52"/>
      <c r="T26" s="47">
        <v>241</v>
      </c>
      <c r="U26" s="48"/>
      <c r="V26" s="47">
        <v>2103</v>
      </c>
      <c r="W26" s="48"/>
      <c r="X26" s="47">
        <v>835</v>
      </c>
      <c r="Y26" s="48"/>
      <c r="Z26" s="47">
        <v>582</v>
      </c>
      <c r="AA26" s="48"/>
      <c r="AB26" s="47">
        <f t="shared" si="23"/>
        <v>46</v>
      </c>
      <c r="AC26" s="60"/>
      <c r="AD26" s="37">
        <v>46</v>
      </c>
      <c r="AE26" s="39">
        <v>0</v>
      </c>
      <c r="AF26" s="47">
        <v>0</v>
      </c>
      <c r="AG26" s="48">
        <v>0</v>
      </c>
    </row>
    <row r="27" spans="1:33" ht="24.75" customHeight="1" x14ac:dyDescent="0.15">
      <c r="A27" s="3" t="s">
        <v>7</v>
      </c>
      <c r="B27" s="51">
        <f>D27+F27+H27+J27+L27</f>
        <v>5237</v>
      </c>
      <c r="C27" s="52"/>
      <c r="D27" s="51">
        <v>614</v>
      </c>
      <c r="E27" s="52"/>
      <c r="F27" s="51">
        <v>2504</v>
      </c>
      <c r="G27" s="52"/>
      <c r="H27" s="51">
        <v>805</v>
      </c>
      <c r="I27" s="52"/>
      <c r="J27" s="51">
        <v>1252</v>
      </c>
      <c r="K27" s="52"/>
      <c r="L27" s="51">
        <f t="shared" si="26"/>
        <v>62</v>
      </c>
      <c r="M27" s="52">
        <f t="shared" si="27"/>
        <v>0</v>
      </c>
      <c r="N27" s="41">
        <v>62</v>
      </c>
      <c r="O27" s="35">
        <v>0</v>
      </c>
      <c r="Q27" s="3" t="s">
        <v>7</v>
      </c>
      <c r="R27" s="51">
        <f t="shared" si="22"/>
        <v>5219</v>
      </c>
      <c r="S27" s="52"/>
      <c r="T27" s="47">
        <v>614</v>
      </c>
      <c r="U27" s="48"/>
      <c r="V27" s="47">
        <v>2532</v>
      </c>
      <c r="W27" s="48"/>
      <c r="X27" s="47">
        <v>805</v>
      </c>
      <c r="Y27" s="48"/>
      <c r="Z27" s="47">
        <v>1252</v>
      </c>
      <c r="AA27" s="48"/>
      <c r="AB27" s="47">
        <f t="shared" si="23"/>
        <v>16</v>
      </c>
      <c r="AC27" s="60"/>
      <c r="AD27" s="37">
        <v>16</v>
      </c>
      <c r="AE27" s="39">
        <v>0</v>
      </c>
      <c r="AF27" s="47">
        <v>0</v>
      </c>
      <c r="AG27" s="48">
        <v>0</v>
      </c>
    </row>
    <row r="28" spans="1:33" ht="24.75" customHeight="1" x14ac:dyDescent="0.15">
      <c r="A28" s="3" t="s">
        <v>8</v>
      </c>
      <c r="B28" s="51">
        <f t="shared" si="19"/>
        <v>3374</v>
      </c>
      <c r="C28" s="52"/>
      <c r="D28" s="51">
        <v>214</v>
      </c>
      <c r="E28" s="52"/>
      <c r="F28" s="51">
        <v>1672</v>
      </c>
      <c r="G28" s="52"/>
      <c r="H28" s="51">
        <v>754</v>
      </c>
      <c r="I28" s="52"/>
      <c r="J28" s="51">
        <v>501</v>
      </c>
      <c r="K28" s="52"/>
      <c r="L28" s="51">
        <f t="shared" ref="L28" si="28">SUM(N28:O28)</f>
        <v>233</v>
      </c>
      <c r="M28" s="52">
        <f t="shared" ref="M28" si="29">SUM(O28:P28)</f>
        <v>0</v>
      </c>
      <c r="N28" s="41">
        <v>233</v>
      </c>
      <c r="O28" s="35">
        <v>0</v>
      </c>
      <c r="Q28" s="3" t="s">
        <v>8</v>
      </c>
      <c r="R28" s="51">
        <f t="shared" si="22"/>
        <v>3291</v>
      </c>
      <c r="S28" s="52"/>
      <c r="T28" s="47">
        <v>219</v>
      </c>
      <c r="U28" s="48"/>
      <c r="V28" s="47">
        <v>1629</v>
      </c>
      <c r="W28" s="48"/>
      <c r="X28" s="47">
        <v>795</v>
      </c>
      <c r="Y28" s="48"/>
      <c r="Z28" s="47">
        <v>460</v>
      </c>
      <c r="AA28" s="48"/>
      <c r="AB28" s="47">
        <f t="shared" si="23"/>
        <v>188</v>
      </c>
      <c r="AC28" s="60"/>
      <c r="AD28" s="37">
        <v>188</v>
      </c>
      <c r="AE28" s="39">
        <v>0</v>
      </c>
      <c r="AF28" s="47">
        <v>0</v>
      </c>
      <c r="AG28" s="48">
        <v>0</v>
      </c>
    </row>
    <row r="29" spans="1:33" ht="24.75" customHeight="1" x14ac:dyDescent="0.15">
      <c r="A29" s="3" t="s">
        <v>9</v>
      </c>
      <c r="B29" s="51">
        <f t="shared" si="19"/>
        <v>2897</v>
      </c>
      <c r="C29" s="52"/>
      <c r="D29" s="51">
        <v>435</v>
      </c>
      <c r="E29" s="52"/>
      <c r="F29" s="51">
        <v>1305</v>
      </c>
      <c r="G29" s="52"/>
      <c r="H29" s="51">
        <v>542</v>
      </c>
      <c r="I29" s="52"/>
      <c r="J29" s="51">
        <v>588</v>
      </c>
      <c r="K29" s="52"/>
      <c r="L29" s="51">
        <f t="shared" si="26"/>
        <v>27</v>
      </c>
      <c r="M29" s="52">
        <f t="shared" si="27"/>
        <v>8</v>
      </c>
      <c r="N29" s="41">
        <v>19</v>
      </c>
      <c r="O29" s="35">
        <v>8</v>
      </c>
      <c r="Q29" s="3" t="s">
        <v>9</v>
      </c>
      <c r="R29" s="51">
        <f t="shared" si="22"/>
        <v>2889</v>
      </c>
      <c r="S29" s="52"/>
      <c r="T29" s="47">
        <v>435</v>
      </c>
      <c r="U29" s="48"/>
      <c r="V29" s="47">
        <v>1324</v>
      </c>
      <c r="W29" s="48"/>
      <c r="X29" s="47">
        <v>506</v>
      </c>
      <c r="Y29" s="48"/>
      <c r="Z29" s="47">
        <v>588</v>
      </c>
      <c r="AA29" s="48"/>
      <c r="AB29" s="47">
        <f t="shared" si="23"/>
        <v>36</v>
      </c>
      <c r="AC29" s="60"/>
      <c r="AD29" s="37">
        <v>36</v>
      </c>
      <c r="AE29" s="39">
        <v>0</v>
      </c>
      <c r="AF29" s="47">
        <v>0</v>
      </c>
      <c r="AG29" s="48">
        <v>0</v>
      </c>
    </row>
    <row r="30" spans="1:33" ht="24.75" customHeight="1" x14ac:dyDescent="0.15">
      <c r="A30" s="3" t="s">
        <v>11</v>
      </c>
      <c r="B30" s="51">
        <f>D30+F30+H30+J30+L30</f>
        <v>2452</v>
      </c>
      <c r="C30" s="52"/>
      <c r="D30" s="51">
        <v>391</v>
      </c>
      <c r="E30" s="52"/>
      <c r="F30" s="51">
        <v>1051</v>
      </c>
      <c r="G30" s="52"/>
      <c r="H30" s="51">
        <v>332</v>
      </c>
      <c r="I30" s="52"/>
      <c r="J30" s="51">
        <v>638</v>
      </c>
      <c r="K30" s="52"/>
      <c r="L30" s="51">
        <f t="shared" si="26"/>
        <v>40</v>
      </c>
      <c r="M30" s="52">
        <f t="shared" si="27"/>
        <v>0</v>
      </c>
      <c r="N30" s="41">
        <v>40</v>
      </c>
      <c r="O30" s="35">
        <v>0</v>
      </c>
      <c r="Q30" s="3" t="s">
        <v>11</v>
      </c>
      <c r="R30" s="51">
        <f t="shared" si="22"/>
        <v>2464</v>
      </c>
      <c r="S30" s="52"/>
      <c r="T30" s="47">
        <v>391</v>
      </c>
      <c r="U30" s="48"/>
      <c r="V30" s="47">
        <v>1051</v>
      </c>
      <c r="W30" s="48"/>
      <c r="X30" s="47">
        <v>428</v>
      </c>
      <c r="Y30" s="48"/>
      <c r="Z30" s="47">
        <v>594</v>
      </c>
      <c r="AA30" s="48"/>
      <c r="AB30" s="47">
        <f t="shared" si="23"/>
        <v>0</v>
      </c>
      <c r="AC30" s="60"/>
      <c r="AD30" s="37">
        <v>0</v>
      </c>
      <c r="AE30" s="39">
        <v>0</v>
      </c>
      <c r="AF30" s="47">
        <v>0</v>
      </c>
      <c r="AG30" s="48">
        <v>0</v>
      </c>
    </row>
    <row r="31" spans="1:33" ht="24.75" customHeight="1" x14ac:dyDescent="0.15">
      <c r="A31" s="3" t="s">
        <v>10</v>
      </c>
      <c r="B31" s="51">
        <f t="shared" si="19"/>
        <v>4511</v>
      </c>
      <c r="C31" s="52"/>
      <c r="D31" s="51">
        <v>394</v>
      </c>
      <c r="E31" s="52"/>
      <c r="F31" s="51">
        <v>2331</v>
      </c>
      <c r="G31" s="52"/>
      <c r="H31" s="51">
        <v>858</v>
      </c>
      <c r="I31" s="52"/>
      <c r="J31" s="51">
        <v>829</v>
      </c>
      <c r="K31" s="52"/>
      <c r="L31" s="51">
        <f t="shared" ref="L31" si="30">SUM(N31:O31)</f>
        <v>99</v>
      </c>
      <c r="M31" s="52">
        <f t="shared" ref="M31" si="31">SUM(O31:P31)</f>
        <v>0</v>
      </c>
      <c r="N31" s="41">
        <v>99</v>
      </c>
      <c r="O31" s="35">
        <v>0</v>
      </c>
      <c r="Q31" s="3" t="s">
        <v>10</v>
      </c>
      <c r="R31" s="51">
        <f t="shared" si="22"/>
        <v>4485</v>
      </c>
      <c r="S31" s="52"/>
      <c r="T31" s="47">
        <v>567</v>
      </c>
      <c r="U31" s="48"/>
      <c r="V31" s="47">
        <v>2139</v>
      </c>
      <c r="W31" s="48"/>
      <c r="X31" s="47">
        <v>889</v>
      </c>
      <c r="Y31" s="48"/>
      <c r="Z31" s="47">
        <v>871</v>
      </c>
      <c r="AA31" s="48"/>
      <c r="AB31" s="47">
        <f t="shared" ref="AB31" si="32">AD31+AE31</f>
        <v>19</v>
      </c>
      <c r="AC31" s="60"/>
      <c r="AD31" s="37">
        <v>19</v>
      </c>
      <c r="AE31" s="39">
        <v>0</v>
      </c>
      <c r="AF31" s="47">
        <v>0</v>
      </c>
      <c r="AG31" s="48">
        <v>0</v>
      </c>
    </row>
    <row r="32" spans="1:33" ht="24.75" customHeight="1" x14ac:dyDescent="0.15">
      <c r="A32" s="3" t="s">
        <v>12</v>
      </c>
      <c r="B32" s="51">
        <f t="shared" si="19"/>
        <v>305</v>
      </c>
      <c r="C32" s="52"/>
      <c r="D32" s="51">
        <v>0</v>
      </c>
      <c r="E32" s="52"/>
      <c r="F32" s="51">
        <v>118</v>
      </c>
      <c r="G32" s="52"/>
      <c r="H32" s="51">
        <v>61</v>
      </c>
      <c r="I32" s="52"/>
      <c r="J32" s="51">
        <v>100</v>
      </c>
      <c r="K32" s="52"/>
      <c r="L32" s="51">
        <f t="shared" si="26"/>
        <v>26</v>
      </c>
      <c r="M32" s="52">
        <f t="shared" si="27"/>
        <v>0</v>
      </c>
      <c r="N32" s="41">
        <v>26</v>
      </c>
      <c r="O32" s="35">
        <v>0</v>
      </c>
      <c r="Q32" s="3" t="s">
        <v>12</v>
      </c>
      <c r="R32" s="51">
        <f t="shared" si="22"/>
        <v>305</v>
      </c>
      <c r="S32" s="52"/>
      <c r="T32" s="47">
        <v>0</v>
      </c>
      <c r="U32" s="48"/>
      <c r="V32" s="47">
        <v>118</v>
      </c>
      <c r="W32" s="48"/>
      <c r="X32" s="47">
        <v>87</v>
      </c>
      <c r="Y32" s="48"/>
      <c r="Z32" s="47">
        <v>100</v>
      </c>
      <c r="AA32" s="48"/>
      <c r="AB32" s="47">
        <f t="shared" si="23"/>
        <v>0</v>
      </c>
      <c r="AC32" s="60"/>
      <c r="AD32" s="37">
        <v>0</v>
      </c>
      <c r="AE32" s="39">
        <v>0</v>
      </c>
      <c r="AF32" s="47">
        <v>0</v>
      </c>
      <c r="AG32" s="48">
        <v>0</v>
      </c>
    </row>
    <row r="33" spans="1:33" ht="24.75" customHeight="1" thickBot="1" x14ac:dyDescent="0.2">
      <c r="A33" s="9" t="s">
        <v>13</v>
      </c>
      <c r="B33" s="51">
        <f t="shared" si="19"/>
        <v>6104</v>
      </c>
      <c r="C33" s="52"/>
      <c r="D33" s="51">
        <v>744</v>
      </c>
      <c r="E33" s="52"/>
      <c r="F33" s="51">
        <v>2298</v>
      </c>
      <c r="G33" s="52"/>
      <c r="H33" s="51">
        <v>578</v>
      </c>
      <c r="I33" s="52"/>
      <c r="J33" s="51">
        <v>2338</v>
      </c>
      <c r="K33" s="52"/>
      <c r="L33" s="51">
        <f t="shared" si="26"/>
        <v>146</v>
      </c>
      <c r="M33" s="52">
        <f t="shared" si="27"/>
        <v>0</v>
      </c>
      <c r="N33" s="42">
        <v>146</v>
      </c>
      <c r="O33" s="36">
        <v>0</v>
      </c>
      <c r="Q33" s="9" t="s">
        <v>13</v>
      </c>
      <c r="R33" s="71">
        <f t="shared" si="22"/>
        <v>6085</v>
      </c>
      <c r="S33" s="72"/>
      <c r="T33" s="47">
        <v>744</v>
      </c>
      <c r="U33" s="48"/>
      <c r="V33" s="47">
        <v>2264</v>
      </c>
      <c r="W33" s="48"/>
      <c r="X33" s="47">
        <v>614</v>
      </c>
      <c r="Y33" s="48"/>
      <c r="Z33" s="47">
        <v>2338</v>
      </c>
      <c r="AA33" s="48"/>
      <c r="AB33" s="47">
        <f>AD33+AE33</f>
        <v>125</v>
      </c>
      <c r="AC33" s="60">
        <f t="shared" ref="AC33" si="33">AE33+AF33</f>
        <v>0</v>
      </c>
      <c r="AD33" s="38">
        <v>125</v>
      </c>
      <c r="AE33" s="40">
        <v>0</v>
      </c>
      <c r="AF33" s="47">
        <v>0</v>
      </c>
      <c r="AG33" s="48">
        <v>0</v>
      </c>
    </row>
    <row r="34" spans="1:33" ht="24.75" customHeight="1" thickTop="1" thickBot="1" x14ac:dyDescent="0.2">
      <c r="A34" s="6" t="s">
        <v>15</v>
      </c>
      <c r="B34" s="49">
        <f>D34+F34+H34+J34+L34</f>
        <v>55214</v>
      </c>
      <c r="C34" s="50"/>
      <c r="D34" s="49">
        <f>SUM(D23:D33)</f>
        <v>11223</v>
      </c>
      <c r="E34" s="50"/>
      <c r="F34" s="49">
        <f>SUM(F23:F33)</f>
        <v>22827</v>
      </c>
      <c r="G34" s="50"/>
      <c r="H34" s="49">
        <f>SUM(H23:H33)</f>
        <v>8635</v>
      </c>
      <c r="I34" s="50"/>
      <c r="J34" s="49">
        <f>SUM(J23:J33)</f>
        <v>11289</v>
      </c>
      <c r="K34" s="50"/>
      <c r="L34" s="49">
        <f>SUM(L23:L33)</f>
        <v>1240</v>
      </c>
      <c r="M34" s="59"/>
      <c r="N34" s="22">
        <f>SUM(N23:N33)</f>
        <v>1070</v>
      </c>
      <c r="O34" s="8">
        <f>SUM(O23:O33)</f>
        <v>170</v>
      </c>
      <c r="Q34" s="6" t="s">
        <v>15</v>
      </c>
      <c r="R34" s="49">
        <f>T34+V34+X34+Z34+AB34+AF34</f>
        <v>54875</v>
      </c>
      <c r="S34" s="50"/>
      <c r="T34" s="49">
        <f>SUM(T23:T33)</f>
        <v>11465</v>
      </c>
      <c r="U34" s="50"/>
      <c r="V34" s="49">
        <f>SUM(V23:V33)</f>
        <v>22505</v>
      </c>
      <c r="W34" s="50"/>
      <c r="X34" s="49">
        <f>SUM(X23:X33)</f>
        <v>9076</v>
      </c>
      <c r="Y34" s="50"/>
      <c r="Z34" s="49">
        <f>SUM(Z23:Z33)</f>
        <v>11180</v>
      </c>
      <c r="AA34" s="50"/>
      <c r="AB34" s="49">
        <f>SUM(AB23:AB33)</f>
        <v>620</v>
      </c>
      <c r="AC34" s="59"/>
      <c r="AD34" s="22">
        <f>SUM(AD23:AD33)</f>
        <v>620</v>
      </c>
      <c r="AE34" s="22">
        <f>SUM(AE23:AE33)</f>
        <v>0</v>
      </c>
      <c r="AF34" s="49">
        <f>SUM(AF23:AF33)</f>
        <v>29</v>
      </c>
      <c r="AG34" s="50"/>
    </row>
    <row r="35" spans="1:33" ht="196.5" customHeight="1" x14ac:dyDescent="0.15"/>
  </sheetData>
  <mergeCells count="203">
    <mergeCell ref="L26:M26"/>
    <mergeCell ref="Z26:AA26"/>
    <mergeCell ref="Z28:AA28"/>
    <mergeCell ref="Z29:AA29"/>
    <mergeCell ref="Z30:AA30"/>
    <mergeCell ref="Z27:AA27"/>
    <mergeCell ref="Z31:AA31"/>
    <mergeCell ref="A3:H3"/>
    <mergeCell ref="Z32:AA32"/>
    <mergeCell ref="X21:Y22"/>
    <mergeCell ref="R23:S23"/>
    <mergeCell ref="R24:S24"/>
    <mergeCell ref="R25:S25"/>
    <mergeCell ref="R26:S26"/>
    <mergeCell ref="R27:S27"/>
    <mergeCell ref="R32:S32"/>
    <mergeCell ref="B31:C31"/>
    <mergeCell ref="B32:C32"/>
    <mergeCell ref="AA5:AA6"/>
    <mergeCell ref="A4:N4"/>
    <mergeCell ref="Q4:AF4"/>
    <mergeCell ref="A5:A6"/>
    <mergeCell ref="C5:C6"/>
    <mergeCell ref="D5:D6"/>
    <mergeCell ref="Z33:AA33"/>
    <mergeCell ref="T23:U23"/>
    <mergeCell ref="T24:U24"/>
    <mergeCell ref="T25:U25"/>
    <mergeCell ref="T26:U26"/>
    <mergeCell ref="T27:U27"/>
    <mergeCell ref="T28:U28"/>
    <mergeCell ref="T29:U29"/>
    <mergeCell ref="T30:U30"/>
    <mergeCell ref="T31:U31"/>
    <mergeCell ref="V23:W23"/>
    <mergeCell ref="V24:W24"/>
    <mergeCell ref="V25:W25"/>
    <mergeCell ref="V26:W26"/>
    <mergeCell ref="V27:W27"/>
    <mergeCell ref="J33:K33"/>
    <mergeCell ref="F31:G31"/>
    <mergeCell ref="F32:G32"/>
    <mergeCell ref="F33:G33"/>
    <mergeCell ref="F21:G22"/>
    <mergeCell ref="F23:G23"/>
    <mergeCell ref="J34:K34"/>
    <mergeCell ref="J27:K27"/>
    <mergeCell ref="J28:K28"/>
    <mergeCell ref="J29:K29"/>
    <mergeCell ref="J30:K30"/>
    <mergeCell ref="J31:K31"/>
    <mergeCell ref="J32:K32"/>
    <mergeCell ref="H26:I26"/>
    <mergeCell ref="J23:K23"/>
    <mergeCell ref="J24:K24"/>
    <mergeCell ref="J25:K25"/>
    <mergeCell ref="J26:K26"/>
    <mergeCell ref="R33:S33"/>
    <mergeCell ref="R34:S34"/>
    <mergeCell ref="T32:U32"/>
    <mergeCell ref="T33:U33"/>
    <mergeCell ref="Q21:Q22"/>
    <mergeCell ref="F34:G34"/>
    <mergeCell ref="H27:I27"/>
    <mergeCell ref="H28:I28"/>
    <mergeCell ref="H29:I29"/>
    <mergeCell ref="H30:I30"/>
    <mergeCell ref="H31:I31"/>
    <mergeCell ref="H32:I32"/>
    <mergeCell ref="H33:I33"/>
    <mergeCell ref="H34:I34"/>
    <mergeCell ref="F30:G30"/>
    <mergeCell ref="F26:G26"/>
    <mergeCell ref="F27:G27"/>
    <mergeCell ref="F28:G28"/>
    <mergeCell ref="F29:G29"/>
    <mergeCell ref="H21:I22"/>
    <mergeCell ref="J21:K22"/>
    <mergeCell ref="H23:I23"/>
    <mergeCell ref="H24:I24"/>
    <mergeCell ref="H25:I25"/>
    <mergeCell ref="B33:C33"/>
    <mergeCell ref="B34:C34"/>
    <mergeCell ref="D21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27:C27"/>
    <mergeCell ref="B28:C28"/>
    <mergeCell ref="B29:C29"/>
    <mergeCell ref="B30:C30"/>
    <mergeCell ref="B26:C26"/>
    <mergeCell ref="AB5:AB6"/>
    <mergeCell ref="AF5:AF6"/>
    <mergeCell ref="AG5:AG6"/>
    <mergeCell ref="B21:C22"/>
    <mergeCell ref="B23:C23"/>
    <mergeCell ref="B24:C24"/>
    <mergeCell ref="B25:C25"/>
    <mergeCell ref="L21:M22"/>
    <mergeCell ref="L23:M23"/>
    <mergeCell ref="L24:M24"/>
    <mergeCell ref="L25:M25"/>
    <mergeCell ref="Z21:AA22"/>
    <mergeCell ref="AB21:AC22"/>
    <mergeCell ref="AF21:AG22"/>
    <mergeCell ref="Z23:AA23"/>
    <mergeCell ref="Z24:AA24"/>
    <mergeCell ref="Z25:AA25"/>
    <mergeCell ref="R21:S22"/>
    <mergeCell ref="F24:G24"/>
    <mergeCell ref="F25:G25"/>
    <mergeCell ref="X23:Y23"/>
    <mergeCell ref="X24:Y24"/>
    <mergeCell ref="X25:Y25"/>
    <mergeCell ref="B5:B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F34:AG34"/>
    <mergeCell ref="AF23:AG23"/>
    <mergeCell ref="AF24:AG24"/>
    <mergeCell ref="AF25:AG25"/>
    <mergeCell ref="AF26:AG26"/>
    <mergeCell ref="AF27:AG27"/>
    <mergeCell ref="AF28:AG28"/>
    <mergeCell ref="AF29:AG29"/>
    <mergeCell ref="AF30:AG30"/>
    <mergeCell ref="AF31:AG31"/>
    <mergeCell ref="AF32:AG32"/>
    <mergeCell ref="AF33:AG33"/>
    <mergeCell ref="L31:M31"/>
    <mergeCell ref="L32:M32"/>
    <mergeCell ref="L33:M33"/>
    <mergeCell ref="L34:M34"/>
    <mergeCell ref="V28:W28"/>
    <mergeCell ref="AB23:AC23"/>
    <mergeCell ref="AB24:AC24"/>
    <mergeCell ref="AB25:AC25"/>
    <mergeCell ref="AB26:AC26"/>
    <mergeCell ref="AB27:AC27"/>
    <mergeCell ref="AB28:AC28"/>
    <mergeCell ref="Z34:AA34"/>
    <mergeCell ref="AB32:AC32"/>
    <mergeCell ref="AB33:AC33"/>
    <mergeCell ref="AB34:AC34"/>
    <mergeCell ref="AB29:AC29"/>
    <mergeCell ref="AB30:AC30"/>
    <mergeCell ref="AB31:AC31"/>
    <mergeCell ref="X26:Y26"/>
    <mergeCell ref="X27:Y27"/>
    <mergeCell ref="X28:Y28"/>
    <mergeCell ref="X29:Y29"/>
    <mergeCell ref="X30:Y30"/>
    <mergeCell ref="X31:Y31"/>
    <mergeCell ref="A1:F1"/>
    <mergeCell ref="A20:N20"/>
    <mergeCell ref="Q20:AF20"/>
    <mergeCell ref="V29:W29"/>
    <mergeCell ref="V30:W30"/>
    <mergeCell ref="V31:W31"/>
    <mergeCell ref="V32:W32"/>
    <mergeCell ref="V33:W33"/>
    <mergeCell ref="V34:W34"/>
    <mergeCell ref="X32:Y32"/>
    <mergeCell ref="X33:Y33"/>
    <mergeCell ref="X34:Y34"/>
    <mergeCell ref="T34:U34"/>
    <mergeCell ref="R28:S28"/>
    <mergeCell ref="R29:S29"/>
    <mergeCell ref="R30:S30"/>
    <mergeCell ref="R31:S31"/>
    <mergeCell ref="A21:A22"/>
    <mergeCell ref="T21:U22"/>
    <mergeCell ref="V21:W22"/>
    <mergeCell ref="L27:M27"/>
    <mergeCell ref="L28:M28"/>
    <mergeCell ref="L29:M29"/>
    <mergeCell ref="L30:M30"/>
  </mergeCells>
  <phoneticPr fontId="3"/>
  <pageMargins left="0.7" right="0.7" top="0.75" bottom="0.75" header="0.3" footer="0.3"/>
  <pageSetup paperSize="9" scale="45" orientation="landscape" r:id="rId1"/>
  <ignoredErrors>
    <ignoredError sqref="D18 F18 H18 J18 L17:L18 L8:L13 L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西條　正人</cp:lastModifiedBy>
  <cp:lastPrinted>2026-08-12T04:12:29Z</cp:lastPrinted>
  <dcterms:created xsi:type="dcterms:W3CDTF">2017-06-09T07:22:15Z</dcterms:created>
  <dcterms:modified xsi:type="dcterms:W3CDTF">2026-08-12T07:32:46Z</dcterms:modified>
</cp:coreProperties>
</file>